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 activeTab="7"/>
  </bookViews>
  <sheets>
    <sheet name="PP" sheetId="1" r:id="rId1"/>
    <sheet name="PK" sheetId="2" r:id="rId2"/>
    <sheet name="TRAVELLING" sheetId="3" r:id="rId3"/>
    <sheet name="INFOGRAFIS" sheetId="4" r:id="rId4"/>
    <sheet name="VIDEO" sheetId="5" r:id="rId5"/>
    <sheet name="LOMBA UTAMA" sheetId="7" r:id="rId6"/>
    <sheet name="LOMBA PENUNJANG" sheetId="8" r:id="rId7"/>
    <sheet name="TOTAL" sheetId="6" r:id="rId8"/>
  </sheets>
  <calcPr calcId="125725"/>
</workbook>
</file>

<file path=xl/calcChain.xml><?xml version="1.0" encoding="utf-8"?>
<calcChain xmlns="http://schemas.openxmlformats.org/spreadsheetml/2006/main">
  <c r="I15" i="3"/>
  <c r="E6" i="8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"/>
  <c r="D6"/>
  <c r="F6" s="1"/>
  <c r="D7"/>
  <c r="F7" s="1"/>
  <c r="D8"/>
  <c r="F8" s="1"/>
  <c r="D9"/>
  <c r="F9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29"/>
  <c r="F29" s="1"/>
  <c r="D30"/>
  <c r="F30" s="1"/>
  <c r="D31"/>
  <c r="F31" s="1"/>
  <c r="D32"/>
  <c r="F32" s="1"/>
  <c r="D33"/>
  <c r="F33" s="1"/>
  <c r="D34"/>
  <c r="F34" s="1"/>
  <c r="D35"/>
  <c r="F35" s="1"/>
  <c r="D36"/>
  <c r="F36" s="1"/>
  <c r="D37"/>
  <c r="F37" s="1"/>
  <c r="D38"/>
  <c r="F38" s="1"/>
  <c r="D39"/>
  <c r="F39" s="1"/>
  <c r="D40"/>
  <c r="F40" s="1"/>
  <c r="D41"/>
  <c r="F41" s="1"/>
  <c r="D42"/>
  <c r="F42" s="1"/>
  <c r="D43"/>
  <c r="F43" s="1"/>
  <c r="D44"/>
  <c r="F44" s="1"/>
  <c r="D45"/>
  <c r="F45" s="1"/>
  <c r="D46"/>
  <c r="F46" s="1"/>
  <c r="D47"/>
  <c r="F47" s="1"/>
  <c r="D48"/>
  <c r="F48" s="1"/>
  <c r="D49"/>
  <c r="F49" s="1"/>
  <c r="D50"/>
  <c r="F50" s="1"/>
  <c r="D51"/>
  <c r="F51" s="1"/>
  <c r="D52"/>
  <c r="F52" s="1"/>
  <c r="D53"/>
  <c r="F53" s="1"/>
  <c r="D54"/>
  <c r="F54" s="1"/>
  <c r="D55"/>
  <c r="F55" s="1"/>
  <c r="D56"/>
  <c r="F56" s="1"/>
  <c r="D5"/>
  <c r="F5" s="1"/>
  <c r="G5" s="1"/>
  <c r="H9" i="6"/>
  <c r="F6" i="7"/>
  <c r="F7"/>
  <c r="F8"/>
  <c r="F9"/>
  <c r="F10"/>
  <c r="F11"/>
  <c r="F12"/>
  <c r="F13"/>
  <c r="F1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"/>
  <c r="D6"/>
  <c r="G6" s="1"/>
  <c r="D7"/>
  <c r="G7" s="1"/>
  <c r="D8"/>
  <c r="G8" s="1"/>
  <c r="D9"/>
  <c r="G9" s="1"/>
  <c r="D10"/>
  <c r="G10" s="1"/>
  <c r="D11"/>
  <c r="G11" s="1"/>
  <c r="D12"/>
  <c r="G12" s="1"/>
  <c r="D13"/>
  <c r="G13" s="1"/>
  <c r="D14"/>
  <c r="G14" s="1"/>
  <c r="D15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D27"/>
  <c r="G27" s="1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G37" s="1"/>
  <c r="D38"/>
  <c r="G38" s="1"/>
  <c r="D39"/>
  <c r="G39" s="1"/>
  <c r="D40"/>
  <c r="G40" s="1"/>
  <c r="D41"/>
  <c r="G41" s="1"/>
  <c r="D42"/>
  <c r="G42" s="1"/>
  <c r="D43"/>
  <c r="G43" s="1"/>
  <c r="D44"/>
  <c r="G44" s="1"/>
  <c r="D45"/>
  <c r="G45" s="1"/>
  <c r="D46"/>
  <c r="G46" s="1"/>
  <c r="D47"/>
  <c r="G47" s="1"/>
  <c r="D48"/>
  <c r="G48" s="1"/>
  <c r="D49"/>
  <c r="G49" s="1"/>
  <c r="D50"/>
  <c r="G50" s="1"/>
  <c r="D51"/>
  <c r="G51" s="1"/>
  <c r="D52"/>
  <c r="G52" s="1"/>
  <c r="D53"/>
  <c r="G53" s="1"/>
  <c r="D54"/>
  <c r="G54" s="1"/>
  <c r="D55"/>
  <c r="G55" s="1"/>
  <c r="D56"/>
  <c r="G56" s="1"/>
  <c r="D5"/>
  <c r="G5" s="1"/>
  <c r="H6" i="6"/>
  <c r="H7"/>
  <c r="H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"/>
  <c r="F6"/>
  <c r="F7"/>
  <c r="F8"/>
  <c r="F9"/>
  <c r="F10"/>
  <c r="F11"/>
  <c r="F12"/>
  <c r="F13"/>
  <c r="F1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"/>
  <c r="D6"/>
  <c r="I6" s="1"/>
  <c r="D7"/>
  <c r="I7" s="1"/>
  <c r="D8"/>
  <c r="I8" s="1"/>
  <c r="D9"/>
  <c r="I9" s="1"/>
  <c r="D10"/>
  <c r="I10" s="1"/>
  <c r="D11"/>
  <c r="I11" s="1"/>
  <c r="D12"/>
  <c r="I12" s="1"/>
  <c r="D13"/>
  <c r="I13" s="1"/>
  <c r="D14"/>
  <c r="I14" s="1"/>
  <c r="D15"/>
  <c r="D16"/>
  <c r="I16" s="1"/>
  <c r="D17"/>
  <c r="I17" s="1"/>
  <c r="D18"/>
  <c r="I18" s="1"/>
  <c r="D19"/>
  <c r="I19" s="1"/>
  <c r="D20"/>
  <c r="I20" s="1"/>
  <c r="D21"/>
  <c r="I21" s="1"/>
  <c r="D22"/>
  <c r="I22" s="1"/>
  <c r="D23"/>
  <c r="I23" s="1"/>
  <c r="D24"/>
  <c r="I24" s="1"/>
  <c r="D25"/>
  <c r="I25" s="1"/>
  <c r="D26"/>
  <c r="I26" s="1"/>
  <c r="D27"/>
  <c r="I27" s="1"/>
  <c r="D28"/>
  <c r="I28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"/>
  <c r="I5" s="1"/>
  <c r="H5" i="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4"/>
  <c r="I6" i="3"/>
  <c r="I7"/>
  <c r="I8"/>
  <c r="I9"/>
  <c r="I10"/>
  <c r="I11"/>
  <c r="I12"/>
  <c r="I13"/>
  <c r="I14"/>
  <c r="F15" i="6"/>
  <c r="I16" i="3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"/>
  <c r="F6" i="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"/>
  <c r="E7" i="1"/>
  <c r="G7" s="1"/>
  <c r="E8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6"/>
  <c r="G6" s="1"/>
  <c r="J56" i="3" l="1"/>
  <c r="J52"/>
  <c r="J48"/>
  <c r="J44"/>
  <c r="J40"/>
  <c r="J36"/>
  <c r="J32"/>
  <c r="J28"/>
  <c r="J24"/>
  <c r="J20"/>
  <c r="J16"/>
  <c r="J12"/>
  <c r="J8"/>
  <c r="F15" i="7"/>
  <c r="G15" s="1"/>
  <c r="J54" i="3"/>
  <c r="J50"/>
  <c r="J46"/>
  <c r="J42"/>
  <c r="J38"/>
  <c r="J34"/>
  <c r="J30"/>
  <c r="J26"/>
  <c r="J22"/>
  <c r="J18"/>
  <c r="J14"/>
  <c r="J10"/>
  <c r="J6"/>
  <c r="J5"/>
  <c r="J55"/>
  <c r="J53"/>
  <c r="J51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1"/>
  <c r="J9"/>
  <c r="J7"/>
  <c r="I15" i="6"/>
  <c r="J55" s="1"/>
  <c r="J51"/>
  <c r="J47"/>
  <c r="J43"/>
  <c r="J39"/>
  <c r="J35"/>
  <c r="J31"/>
  <c r="J27"/>
  <c r="J23"/>
  <c r="J19"/>
  <c r="J15"/>
  <c r="J11"/>
  <c r="J56"/>
  <c r="J52"/>
  <c r="J48"/>
  <c r="J44"/>
  <c r="J40"/>
  <c r="J36"/>
  <c r="J32"/>
  <c r="J28"/>
  <c r="J24"/>
  <c r="J20"/>
  <c r="J16"/>
  <c r="J12"/>
  <c r="J8"/>
  <c r="G56" i="8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J9" i="6"/>
  <c r="G55" i="8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I6" i="1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9"/>
  <c r="I7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H52" i="7" l="1"/>
  <c r="H56"/>
  <c r="H45"/>
  <c r="H29"/>
  <c r="H13"/>
  <c r="H46"/>
  <c r="H30"/>
  <c r="H14"/>
  <c r="H22"/>
  <c r="H53"/>
  <c r="H37"/>
  <c r="H21"/>
  <c r="H38"/>
  <c r="H6"/>
  <c r="H10"/>
  <c r="H18"/>
  <c r="H26"/>
  <c r="H34"/>
  <c r="H42"/>
  <c r="H50"/>
  <c r="H9"/>
  <c r="H17"/>
  <c r="H25"/>
  <c r="H33"/>
  <c r="H41"/>
  <c r="H49"/>
  <c r="H5"/>
  <c r="H8"/>
  <c r="H12"/>
  <c r="H16"/>
  <c r="H20"/>
  <c r="H24"/>
  <c r="H28"/>
  <c r="H32"/>
  <c r="H36"/>
  <c r="H40"/>
  <c r="H44"/>
  <c r="H48"/>
  <c r="H54"/>
  <c r="H7"/>
  <c r="H11"/>
  <c r="H15"/>
  <c r="H19"/>
  <c r="H23"/>
  <c r="H27"/>
  <c r="H31"/>
  <c r="H35"/>
  <c r="H39"/>
  <c r="H43"/>
  <c r="H47"/>
  <c r="H51"/>
  <c r="H55"/>
  <c r="J5" i="6"/>
  <c r="J6"/>
  <c r="J10"/>
  <c r="J14"/>
  <c r="J18"/>
  <c r="J22"/>
  <c r="J26"/>
  <c r="J30"/>
  <c r="J34"/>
  <c r="J38"/>
  <c r="J42"/>
  <c r="J46"/>
  <c r="J50"/>
  <c r="J54"/>
  <c r="J7"/>
  <c r="J13"/>
  <c r="J17"/>
  <c r="J21"/>
  <c r="J25"/>
  <c r="J29"/>
  <c r="J33"/>
  <c r="J37"/>
  <c r="J41"/>
  <c r="J45"/>
  <c r="J49"/>
  <c r="J53"/>
</calcChain>
</file>

<file path=xl/sharedStrings.xml><?xml version="1.0" encoding="utf-8"?>
<sst xmlns="http://schemas.openxmlformats.org/spreadsheetml/2006/main" count="484" uniqueCount="87">
  <si>
    <t>NO.</t>
  </si>
  <si>
    <t>NAMA SEKOLAH</t>
  </si>
  <si>
    <t>SMA Al Azhar Syifa Budi Solo</t>
  </si>
  <si>
    <t>SMAN 7 SURAKARTA</t>
  </si>
  <si>
    <t>SMA N 1 PURWOKERTO</t>
  </si>
  <si>
    <t>SMAN 2 SURAKARTA</t>
  </si>
  <si>
    <t>SMK MUHAMMADIYAH 4 BOYOLALI</t>
  </si>
  <si>
    <t>SMA N 5 SURAKARTA</t>
  </si>
  <si>
    <t>SMA N 4 SURAKARTA</t>
  </si>
  <si>
    <t>SMA ABBS SURAKARTA</t>
  </si>
  <si>
    <t>SMA N 1 SURAKARTA</t>
  </si>
  <si>
    <t>SMA  N 1 KARTASURA</t>
  </si>
  <si>
    <t>MAN SIDOHARJO</t>
  </si>
  <si>
    <t>SMA 1 KOTA MUNGKID</t>
  </si>
  <si>
    <t>SMA AL-ISLAM SURAKARTA</t>
  </si>
  <si>
    <t>SMA PRADITA DIRGANTARA</t>
  </si>
  <si>
    <t>SMA N 1 SUKOHARJO</t>
  </si>
  <si>
    <t>SMA N 1 AMPEL</t>
  </si>
  <si>
    <t>SMA N 1 WONOSARI</t>
  </si>
  <si>
    <t>SMK IT SMART INFORMATIKA</t>
  </si>
  <si>
    <t>SMA N 96 JAKARTA</t>
  </si>
  <si>
    <t>MA NU BANAT KUDUS</t>
  </si>
  <si>
    <t>SMA N 1 NGEMPLAK</t>
  </si>
  <si>
    <t>SMK NURUL UMMAH</t>
  </si>
  <si>
    <t>SMA N 3 BOYOLALI</t>
  </si>
  <si>
    <t>SMA N 1 GEMOLONG</t>
  </si>
  <si>
    <t>SMA N 2 PURWOKERTO</t>
  </si>
  <si>
    <t>MA MUALIMIN MUH YOGYA</t>
  </si>
  <si>
    <t>SMA IT IHSANUL FIKRI MUNGKID</t>
  </si>
  <si>
    <t>SMA MUHAMMADIYAH 1 NGANJUK</t>
  </si>
  <si>
    <t>SMA N 1  KLATEN</t>
  </si>
  <si>
    <t>SMA N 1 YOGYAKARTA</t>
  </si>
  <si>
    <t>SMK SAKTI GEMOLONG</t>
  </si>
  <si>
    <t>SMA N 1  SRAGEN</t>
  </si>
  <si>
    <t>SMK BATIK 2 SURAKARTA</t>
  </si>
  <si>
    <t>SMA N 1 KEBAKKRAMAT</t>
  </si>
  <si>
    <t>SMA N 1 ANDONG</t>
  </si>
  <si>
    <t>SMK Kesehatan Donohudan</t>
  </si>
  <si>
    <t>SMA N 1 Klego</t>
  </si>
  <si>
    <t>SMAN 1 Pacitan</t>
  </si>
  <si>
    <t>SMAN 3 Surakarta</t>
  </si>
  <si>
    <t>SMA MTA Surakarta</t>
  </si>
  <si>
    <t>SMA Insan Cendikia Boarding School</t>
  </si>
  <si>
    <t>SMK Ibu Kartini</t>
  </si>
  <si>
    <t>SMKN 2 Cilacap</t>
  </si>
  <si>
    <t>SMK N Jatipuro</t>
  </si>
  <si>
    <t>SMK N 1 Kedawung</t>
  </si>
  <si>
    <t>SMK N 2 Depok Sleman</t>
  </si>
  <si>
    <t>SMA Muhammadiyah 1 Yogyakarta</t>
  </si>
  <si>
    <t>SMAN 1 KarangKobar Banjarnegara</t>
  </si>
  <si>
    <t>SMAN 1 Geger</t>
  </si>
  <si>
    <t>SMA Negeri 2 Kediri</t>
  </si>
  <si>
    <t>SMKN 1 Buluketo</t>
  </si>
  <si>
    <t>SMA Muhammadiyah 1 Jombang</t>
  </si>
  <si>
    <t>NILAI</t>
  </si>
  <si>
    <t>TOTAL</t>
  </si>
  <si>
    <t>WAKTU PRAKTEK</t>
  </si>
  <si>
    <t xml:space="preserve">RANKING </t>
  </si>
  <si>
    <t xml:space="preserve">PRAKTEK </t>
  </si>
  <si>
    <t>PK</t>
  </si>
  <si>
    <t>NILAI GRID</t>
  </si>
  <si>
    <t>NILAI AKHIR</t>
  </si>
  <si>
    <t>RANKING</t>
  </si>
  <si>
    <t>POS 1</t>
  </si>
  <si>
    <t xml:space="preserve">POS 2 </t>
  </si>
  <si>
    <t>POS 3</t>
  </si>
  <si>
    <t>POS 4</t>
  </si>
  <si>
    <t>POS 5</t>
  </si>
  <si>
    <t>Nilai</t>
  </si>
  <si>
    <t>RANKING AKHIR</t>
  </si>
  <si>
    <t>PP</t>
  </si>
  <si>
    <t>TRAVELLING</t>
  </si>
  <si>
    <t>INFOGRAFIS</t>
  </si>
  <si>
    <t>VIDEO</t>
  </si>
  <si>
    <t>TOTAL (1500)</t>
  </si>
  <si>
    <t>Nilai Grid (600)</t>
  </si>
  <si>
    <t>Nilai Praktek (80%)</t>
  </si>
  <si>
    <t>TEORI (20%)</t>
  </si>
  <si>
    <t>REKAP NILAI TOTAL LOMBA PMR WIRA</t>
  </si>
  <si>
    <t>MAN SIDOARJO</t>
  </si>
  <si>
    <t>REKAP NILAI PERTOLONGAN PERTAMA PMR WIRA</t>
  </si>
  <si>
    <t>REKAP NILAI PERAWATAN KELUARGA PMR WIRA</t>
  </si>
  <si>
    <t>REKAP NILAI TRAVELLING PMR WIRA</t>
  </si>
  <si>
    <t>REKAP NILAI INFOGRAFIS PMR WIRA</t>
  </si>
  <si>
    <t>REKAP NILAI VIDEO PMR WIRA</t>
  </si>
  <si>
    <t>REKAP NILAI LOMBA UTAMA PMR WIRA</t>
  </si>
  <si>
    <t>REKAP NILAI LOMBA PENUNJANG PMR WIRA PMR WIRA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</si>
</sst>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0" fontId="0" fillId="0" borderId="1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20" fontId="0" fillId="2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20" fontId="0" fillId="3" borderId="1" xfId="0" applyNumberFormat="1" applyFill="1" applyBorder="1"/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/>
    <xf numFmtId="164" fontId="0" fillId="3" borderId="1" xfId="0" applyNumberForma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1" fontId="0" fillId="0" borderId="1" xfId="0" applyNumberFormat="1" applyFill="1" applyBorder="1"/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7"/>
  <sheetViews>
    <sheetView zoomScale="85" zoomScaleNormal="85" workbookViewId="0">
      <selection activeCell="B1" sqref="B1:I1"/>
    </sheetView>
  </sheetViews>
  <sheetFormatPr defaultRowHeight="15"/>
  <cols>
    <col min="2" max="2" width="4.42578125" bestFit="1" customWidth="1"/>
    <col min="3" max="3" width="33.5703125" bestFit="1" customWidth="1"/>
    <col min="4" max="4" width="12.85546875" customWidth="1"/>
    <col min="5" max="5" width="11.85546875" customWidth="1"/>
    <col min="6" max="6" width="11" customWidth="1"/>
    <col min="7" max="7" width="9.85546875" customWidth="1"/>
    <col min="8" max="8" width="17.5703125" customWidth="1"/>
  </cols>
  <sheetData>
    <row r="1" spans="2:9" ht="18.75">
      <c r="B1" s="27" t="s">
        <v>80</v>
      </c>
      <c r="C1" s="27"/>
      <c r="D1" s="27"/>
      <c r="E1" s="27"/>
      <c r="F1" s="27"/>
      <c r="G1" s="27"/>
      <c r="H1" s="27"/>
      <c r="I1" s="27"/>
    </row>
    <row r="3" spans="2:9">
      <c r="B3" s="28" t="s">
        <v>0</v>
      </c>
      <c r="C3" s="28" t="s">
        <v>1</v>
      </c>
      <c r="D3" s="28" t="s">
        <v>54</v>
      </c>
      <c r="E3" s="28"/>
      <c r="F3" s="28"/>
      <c r="G3" s="29" t="s">
        <v>74</v>
      </c>
      <c r="H3" s="28" t="s">
        <v>56</v>
      </c>
      <c r="I3" s="28" t="s">
        <v>57</v>
      </c>
    </row>
    <row r="4" spans="2:9">
      <c r="B4" s="28"/>
      <c r="C4" s="28"/>
      <c r="D4" s="28" t="s">
        <v>58</v>
      </c>
      <c r="E4" s="28"/>
      <c r="F4" s="29" t="s">
        <v>77</v>
      </c>
      <c r="G4" s="31"/>
      <c r="H4" s="28"/>
      <c r="I4" s="28"/>
    </row>
    <row r="5" spans="2:9" ht="45">
      <c r="B5" s="28"/>
      <c r="C5" s="28"/>
      <c r="D5" s="12" t="s">
        <v>75</v>
      </c>
      <c r="E5" s="12" t="s">
        <v>76</v>
      </c>
      <c r="F5" s="30"/>
      <c r="G5" s="30"/>
      <c r="H5" s="28"/>
      <c r="I5" s="28"/>
    </row>
    <row r="6" spans="2:9">
      <c r="B6" s="2">
        <v>1</v>
      </c>
      <c r="C6" s="19" t="s">
        <v>2</v>
      </c>
      <c r="D6" s="20">
        <v>545</v>
      </c>
      <c r="E6" s="19">
        <f>D6*2</f>
        <v>1090</v>
      </c>
      <c r="F6" s="19">
        <v>185</v>
      </c>
      <c r="G6" s="19">
        <f>SUM(E6:F6)</f>
        <v>1275</v>
      </c>
      <c r="H6" s="21">
        <v>0.39583333333333331</v>
      </c>
      <c r="I6" s="19">
        <f t="shared" ref="I6:I37" si="0">RANK(G6,$G$6:$G$57)</f>
        <v>4</v>
      </c>
    </row>
    <row r="7" spans="2:9">
      <c r="B7" s="2">
        <v>2</v>
      </c>
      <c r="C7" s="3" t="s">
        <v>3</v>
      </c>
      <c r="D7" s="6">
        <v>320</v>
      </c>
      <c r="E7" s="2">
        <f t="shared" ref="E7:E57" si="1">D7*2</f>
        <v>640</v>
      </c>
      <c r="F7" s="3">
        <v>220</v>
      </c>
      <c r="G7" s="2">
        <f t="shared" ref="G7:G57" si="2">SUM(E7:F7)</f>
        <v>860</v>
      </c>
      <c r="H7" s="11">
        <v>0.38055555555555554</v>
      </c>
      <c r="I7" s="2">
        <f t="shared" si="0"/>
        <v>24</v>
      </c>
    </row>
    <row r="8" spans="2:9">
      <c r="B8" s="2">
        <v>3</v>
      </c>
      <c r="C8" s="3" t="s">
        <v>4</v>
      </c>
      <c r="D8" s="6">
        <v>352</v>
      </c>
      <c r="E8" s="2">
        <f t="shared" si="1"/>
        <v>704</v>
      </c>
      <c r="F8" s="3">
        <v>185</v>
      </c>
      <c r="G8" s="2">
        <f t="shared" si="2"/>
        <v>889</v>
      </c>
      <c r="H8" s="11">
        <v>0.47361111111111115</v>
      </c>
      <c r="I8" s="2">
        <f t="shared" si="0"/>
        <v>18</v>
      </c>
    </row>
    <row r="9" spans="2:9">
      <c r="B9" s="2">
        <v>4</v>
      </c>
      <c r="C9" s="16" t="s">
        <v>5</v>
      </c>
      <c r="D9" s="17">
        <v>540</v>
      </c>
      <c r="E9" s="16">
        <f t="shared" si="1"/>
        <v>1080</v>
      </c>
      <c r="F9" s="16">
        <v>205</v>
      </c>
      <c r="G9" s="16">
        <f t="shared" si="2"/>
        <v>1285</v>
      </c>
      <c r="H9" s="18">
        <v>0.43055555555555558</v>
      </c>
      <c r="I9" s="16">
        <f t="shared" si="0"/>
        <v>2</v>
      </c>
    </row>
    <row r="10" spans="2:9">
      <c r="B10" s="2">
        <v>5</v>
      </c>
      <c r="C10" s="3" t="s">
        <v>6</v>
      </c>
      <c r="D10" s="6">
        <v>150</v>
      </c>
      <c r="E10" s="2">
        <f t="shared" si="1"/>
        <v>300</v>
      </c>
      <c r="F10" s="3">
        <v>65</v>
      </c>
      <c r="G10" s="2">
        <f t="shared" si="2"/>
        <v>365</v>
      </c>
      <c r="H10" s="11">
        <v>0.4145833333333333</v>
      </c>
      <c r="I10" s="2">
        <f t="shared" si="0"/>
        <v>51</v>
      </c>
    </row>
    <row r="11" spans="2:9">
      <c r="B11" s="2">
        <v>6</v>
      </c>
      <c r="C11" s="3" t="s">
        <v>7</v>
      </c>
      <c r="D11" s="6">
        <v>299</v>
      </c>
      <c r="E11" s="2">
        <f t="shared" si="1"/>
        <v>598</v>
      </c>
      <c r="F11" s="3">
        <v>170</v>
      </c>
      <c r="G11" s="2">
        <f t="shared" si="2"/>
        <v>768</v>
      </c>
      <c r="H11" s="11">
        <v>0.36805555555555558</v>
      </c>
      <c r="I11" s="2">
        <f t="shared" si="0"/>
        <v>32</v>
      </c>
    </row>
    <row r="12" spans="2:9">
      <c r="B12" s="2">
        <v>7</v>
      </c>
      <c r="C12" s="3" t="s">
        <v>8</v>
      </c>
      <c r="D12" s="6">
        <v>455</v>
      </c>
      <c r="E12" s="2">
        <f t="shared" si="1"/>
        <v>910</v>
      </c>
      <c r="F12" s="3">
        <v>235</v>
      </c>
      <c r="G12" s="2">
        <f t="shared" si="2"/>
        <v>1145</v>
      </c>
      <c r="H12" s="11">
        <v>0.52569444444444446</v>
      </c>
      <c r="I12" s="2">
        <f t="shared" si="0"/>
        <v>9</v>
      </c>
    </row>
    <row r="13" spans="2:9">
      <c r="B13" s="2">
        <v>8</v>
      </c>
      <c r="C13" s="19" t="s">
        <v>9</v>
      </c>
      <c r="D13" s="20">
        <v>515</v>
      </c>
      <c r="E13" s="19">
        <f t="shared" si="1"/>
        <v>1030</v>
      </c>
      <c r="F13" s="19">
        <v>220</v>
      </c>
      <c r="G13" s="19">
        <f t="shared" si="2"/>
        <v>1250</v>
      </c>
      <c r="H13" s="21">
        <v>0.625</v>
      </c>
      <c r="I13" s="19">
        <f t="shared" si="0"/>
        <v>5</v>
      </c>
    </row>
    <row r="14" spans="2:9">
      <c r="B14" s="2">
        <v>9</v>
      </c>
      <c r="C14" s="3" t="s">
        <v>10</v>
      </c>
      <c r="D14" s="6">
        <v>419</v>
      </c>
      <c r="E14" s="2">
        <f t="shared" si="1"/>
        <v>838</v>
      </c>
      <c r="F14" s="3">
        <v>230</v>
      </c>
      <c r="G14" s="2">
        <f t="shared" si="2"/>
        <v>1068</v>
      </c>
      <c r="H14" s="11">
        <v>0.42638888888888887</v>
      </c>
      <c r="I14" s="2">
        <f t="shared" si="0"/>
        <v>12</v>
      </c>
    </row>
    <row r="15" spans="2:9">
      <c r="B15" s="2">
        <v>10</v>
      </c>
      <c r="C15" s="3" t="s">
        <v>11</v>
      </c>
      <c r="D15" s="6">
        <v>455</v>
      </c>
      <c r="E15" s="2">
        <f t="shared" si="1"/>
        <v>910</v>
      </c>
      <c r="F15" s="3">
        <v>235</v>
      </c>
      <c r="G15" s="2">
        <f t="shared" si="2"/>
        <v>1145</v>
      </c>
      <c r="H15" s="11">
        <v>0.30833333333333335</v>
      </c>
      <c r="I15" s="2">
        <f t="shared" si="0"/>
        <v>9</v>
      </c>
    </row>
    <row r="16" spans="2:9">
      <c r="B16" s="2">
        <v>11</v>
      </c>
      <c r="C16" s="3" t="s">
        <v>79</v>
      </c>
      <c r="D16" s="6">
        <v>350</v>
      </c>
      <c r="E16" s="2">
        <f t="shared" si="1"/>
        <v>700</v>
      </c>
      <c r="F16" s="3">
        <v>160</v>
      </c>
      <c r="G16" s="2">
        <f t="shared" si="2"/>
        <v>860</v>
      </c>
      <c r="H16" s="11">
        <v>0.61597222222222225</v>
      </c>
      <c r="I16" s="2">
        <f t="shared" si="0"/>
        <v>24</v>
      </c>
    </row>
    <row r="17" spans="2:9">
      <c r="B17" s="2">
        <v>12</v>
      </c>
      <c r="C17" s="3" t="s">
        <v>13</v>
      </c>
      <c r="D17" s="6">
        <v>165</v>
      </c>
      <c r="E17" s="2">
        <f t="shared" si="1"/>
        <v>330</v>
      </c>
      <c r="F17" s="3">
        <v>100</v>
      </c>
      <c r="G17" s="2">
        <f t="shared" si="2"/>
        <v>430</v>
      </c>
      <c r="H17" s="11">
        <v>0.28055555555555556</v>
      </c>
      <c r="I17" s="2">
        <f t="shared" si="0"/>
        <v>49</v>
      </c>
    </row>
    <row r="18" spans="2:9">
      <c r="B18" s="2">
        <v>13</v>
      </c>
      <c r="C18" s="19" t="s">
        <v>14</v>
      </c>
      <c r="D18" s="20">
        <v>510</v>
      </c>
      <c r="E18" s="19">
        <f t="shared" si="1"/>
        <v>1020</v>
      </c>
      <c r="F18" s="19">
        <v>225</v>
      </c>
      <c r="G18" s="19">
        <f t="shared" si="2"/>
        <v>1245</v>
      </c>
      <c r="H18" s="21">
        <v>0.27083333333333331</v>
      </c>
      <c r="I18" s="19">
        <f t="shared" si="0"/>
        <v>6</v>
      </c>
    </row>
    <row r="19" spans="2:9">
      <c r="B19" s="2">
        <v>14</v>
      </c>
      <c r="C19" s="16" t="s">
        <v>15</v>
      </c>
      <c r="D19" s="17">
        <v>515</v>
      </c>
      <c r="E19" s="16">
        <f t="shared" si="1"/>
        <v>1030</v>
      </c>
      <c r="F19" s="16">
        <v>250</v>
      </c>
      <c r="G19" s="16">
        <f t="shared" si="2"/>
        <v>1280</v>
      </c>
      <c r="H19" s="18">
        <v>0.46249999999999997</v>
      </c>
      <c r="I19" s="16">
        <f t="shared" si="0"/>
        <v>3</v>
      </c>
    </row>
    <row r="20" spans="2:9">
      <c r="B20" s="2">
        <v>15</v>
      </c>
      <c r="C20" s="3" t="s">
        <v>16</v>
      </c>
      <c r="D20" s="6">
        <v>362</v>
      </c>
      <c r="E20" s="2">
        <f t="shared" si="1"/>
        <v>724</v>
      </c>
      <c r="F20" s="3">
        <v>165</v>
      </c>
      <c r="G20" s="2">
        <f t="shared" si="2"/>
        <v>889</v>
      </c>
      <c r="H20" s="11">
        <v>0.35486111111111113</v>
      </c>
      <c r="I20" s="2">
        <f t="shared" si="0"/>
        <v>18</v>
      </c>
    </row>
    <row r="21" spans="2:9">
      <c r="B21" s="2">
        <v>16</v>
      </c>
      <c r="C21" s="3" t="s">
        <v>17</v>
      </c>
      <c r="D21" s="6">
        <v>250</v>
      </c>
      <c r="E21" s="2">
        <f t="shared" si="1"/>
        <v>500</v>
      </c>
      <c r="F21" s="3">
        <v>80</v>
      </c>
      <c r="G21" s="2">
        <f t="shared" si="2"/>
        <v>580</v>
      </c>
      <c r="H21" s="11">
        <v>0.30624999999999997</v>
      </c>
      <c r="I21" s="2">
        <f t="shared" si="0"/>
        <v>43</v>
      </c>
    </row>
    <row r="22" spans="2:9">
      <c r="B22" s="2">
        <v>17</v>
      </c>
      <c r="C22" s="3" t="s">
        <v>18</v>
      </c>
      <c r="D22" s="6">
        <v>285</v>
      </c>
      <c r="E22" s="2">
        <f t="shared" si="1"/>
        <v>570</v>
      </c>
      <c r="F22" s="3">
        <v>130</v>
      </c>
      <c r="G22" s="2">
        <f t="shared" si="2"/>
        <v>700</v>
      </c>
      <c r="H22" s="11">
        <v>0.26319444444444445</v>
      </c>
      <c r="I22" s="2">
        <f t="shared" si="0"/>
        <v>37</v>
      </c>
    </row>
    <row r="23" spans="2:9">
      <c r="B23" s="2">
        <v>18</v>
      </c>
      <c r="C23" s="3" t="s">
        <v>19</v>
      </c>
      <c r="D23" s="6">
        <v>244</v>
      </c>
      <c r="E23" s="2">
        <f t="shared" si="1"/>
        <v>488</v>
      </c>
      <c r="F23" s="3">
        <v>130</v>
      </c>
      <c r="G23" s="2">
        <f t="shared" si="2"/>
        <v>618</v>
      </c>
      <c r="H23" s="11">
        <v>0.2951388888888889</v>
      </c>
      <c r="I23" s="2">
        <f t="shared" si="0"/>
        <v>40</v>
      </c>
    </row>
    <row r="24" spans="2:9">
      <c r="B24" s="2">
        <v>19</v>
      </c>
      <c r="C24" s="16" t="s">
        <v>20</v>
      </c>
      <c r="D24" s="17">
        <v>545</v>
      </c>
      <c r="E24" s="16">
        <f t="shared" si="1"/>
        <v>1090</v>
      </c>
      <c r="F24" s="16">
        <v>215</v>
      </c>
      <c r="G24" s="16">
        <f t="shared" si="2"/>
        <v>1305</v>
      </c>
      <c r="H24" s="18">
        <v>0.50069444444444444</v>
      </c>
      <c r="I24" s="16">
        <f t="shared" si="0"/>
        <v>1</v>
      </c>
    </row>
    <row r="25" spans="2:9">
      <c r="B25" s="2">
        <v>20</v>
      </c>
      <c r="C25" s="3" t="s">
        <v>21</v>
      </c>
      <c r="D25" s="6">
        <v>299</v>
      </c>
      <c r="E25" s="2">
        <f t="shared" si="1"/>
        <v>598</v>
      </c>
      <c r="F25" s="3">
        <v>185</v>
      </c>
      <c r="G25" s="2">
        <f t="shared" si="2"/>
        <v>783</v>
      </c>
      <c r="H25" s="11">
        <v>0.625</v>
      </c>
      <c r="I25" s="2">
        <f t="shared" si="0"/>
        <v>29</v>
      </c>
    </row>
    <row r="26" spans="2:9">
      <c r="B26" s="2">
        <v>21</v>
      </c>
      <c r="C26" s="3" t="s">
        <v>22</v>
      </c>
      <c r="D26" s="6">
        <v>384</v>
      </c>
      <c r="E26" s="2">
        <f t="shared" si="1"/>
        <v>768</v>
      </c>
      <c r="F26" s="3">
        <v>180</v>
      </c>
      <c r="G26" s="2">
        <f t="shared" si="2"/>
        <v>948</v>
      </c>
      <c r="H26" s="11">
        <v>0.30555555555555552</v>
      </c>
      <c r="I26" s="2">
        <f t="shared" si="0"/>
        <v>15</v>
      </c>
    </row>
    <row r="27" spans="2:9">
      <c r="B27" s="2">
        <v>22</v>
      </c>
      <c r="C27" s="3" t="s">
        <v>23</v>
      </c>
      <c r="D27" s="6">
        <v>285</v>
      </c>
      <c r="E27" s="2">
        <f t="shared" si="1"/>
        <v>570</v>
      </c>
      <c r="F27" s="3">
        <v>100</v>
      </c>
      <c r="G27" s="2">
        <f t="shared" si="2"/>
        <v>670</v>
      </c>
      <c r="H27" s="3"/>
      <c r="I27" s="2">
        <f t="shared" si="0"/>
        <v>38</v>
      </c>
    </row>
    <row r="28" spans="2:9">
      <c r="B28" s="2">
        <v>23</v>
      </c>
      <c r="C28" s="3" t="s">
        <v>24</v>
      </c>
      <c r="D28" s="6">
        <v>344</v>
      </c>
      <c r="E28" s="2">
        <f t="shared" si="1"/>
        <v>688</v>
      </c>
      <c r="F28" s="3">
        <v>175</v>
      </c>
      <c r="G28" s="2">
        <f t="shared" si="2"/>
        <v>863</v>
      </c>
      <c r="H28" s="11">
        <v>0.625</v>
      </c>
      <c r="I28" s="2">
        <f t="shared" si="0"/>
        <v>22</v>
      </c>
    </row>
    <row r="29" spans="2:9">
      <c r="B29" s="2">
        <v>24</v>
      </c>
      <c r="C29" s="3" t="s">
        <v>25</v>
      </c>
      <c r="D29" s="6">
        <v>311</v>
      </c>
      <c r="E29" s="2">
        <f t="shared" si="1"/>
        <v>622</v>
      </c>
      <c r="F29" s="3">
        <v>175</v>
      </c>
      <c r="G29" s="2">
        <f t="shared" si="2"/>
        <v>797</v>
      </c>
      <c r="H29" s="11">
        <v>0.61458333333333337</v>
      </c>
      <c r="I29" s="2">
        <f t="shared" si="0"/>
        <v>28</v>
      </c>
    </row>
    <row r="30" spans="2:9">
      <c r="B30" s="2">
        <v>25</v>
      </c>
      <c r="C30" s="3" t="s">
        <v>26</v>
      </c>
      <c r="D30" s="6">
        <v>415</v>
      </c>
      <c r="E30" s="2">
        <f t="shared" si="1"/>
        <v>830</v>
      </c>
      <c r="F30" s="3">
        <v>220</v>
      </c>
      <c r="G30" s="2">
        <f t="shared" si="2"/>
        <v>1050</v>
      </c>
      <c r="H30" s="11">
        <v>0.37638888888888888</v>
      </c>
      <c r="I30" s="2">
        <f t="shared" si="0"/>
        <v>13</v>
      </c>
    </row>
    <row r="31" spans="2:9">
      <c r="B31" s="2">
        <v>26</v>
      </c>
      <c r="C31" s="3" t="s">
        <v>27</v>
      </c>
      <c r="D31" s="6">
        <v>230</v>
      </c>
      <c r="E31" s="2">
        <f t="shared" si="1"/>
        <v>460</v>
      </c>
      <c r="F31" s="3">
        <v>115</v>
      </c>
      <c r="G31" s="2">
        <f t="shared" si="2"/>
        <v>575</v>
      </c>
      <c r="H31" s="11">
        <v>0.52638888888888891</v>
      </c>
      <c r="I31" s="2">
        <f t="shared" si="0"/>
        <v>44</v>
      </c>
    </row>
    <row r="32" spans="2:9">
      <c r="B32" s="2">
        <v>27</v>
      </c>
      <c r="C32" s="3" t="s">
        <v>28</v>
      </c>
      <c r="D32" s="6">
        <v>111</v>
      </c>
      <c r="E32" s="2">
        <f t="shared" si="1"/>
        <v>222</v>
      </c>
      <c r="F32" s="3">
        <v>205</v>
      </c>
      <c r="G32" s="2">
        <f t="shared" si="2"/>
        <v>427</v>
      </c>
      <c r="H32" s="11">
        <v>0.55138888888888882</v>
      </c>
      <c r="I32" s="2">
        <f t="shared" si="0"/>
        <v>50</v>
      </c>
    </row>
    <row r="33" spans="2:9">
      <c r="B33" s="2">
        <v>28</v>
      </c>
      <c r="C33" s="3" t="s">
        <v>29</v>
      </c>
      <c r="D33" s="6">
        <v>245</v>
      </c>
      <c r="E33" s="2">
        <f t="shared" si="1"/>
        <v>490</v>
      </c>
      <c r="F33" s="3">
        <v>115</v>
      </c>
      <c r="G33" s="2">
        <f t="shared" si="2"/>
        <v>605</v>
      </c>
      <c r="H33" s="11">
        <v>0.57222222222222219</v>
      </c>
      <c r="I33" s="2">
        <f t="shared" si="0"/>
        <v>41</v>
      </c>
    </row>
    <row r="34" spans="2:9">
      <c r="B34" s="2">
        <v>29</v>
      </c>
      <c r="C34" s="3" t="s">
        <v>30</v>
      </c>
      <c r="D34" s="6">
        <v>255</v>
      </c>
      <c r="E34" s="2">
        <f t="shared" si="1"/>
        <v>510</v>
      </c>
      <c r="F34" s="3">
        <v>200</v>
      </c>
      <c r="G34" s="2">
        <f t="shared" si="2"/>
        <v>710</v>
      </c>
      <c r="H34" s="11">
        <v>0.625</v>
      </c>
      <c r="I34" s="2">
        <f t="shared" si="0"/>
        <v>35</v>
      </c>
    </row>
    <row r="35" spans="2:9">
      <c r="B35" s="2">
        <v>30</v>
      </c>
      <c r="C35" s="3" t="s">
        <v>31</v>
      </c>
      <c r="D35" s="6">
        <v>336</v>
      </c>
      <c r="E35" s="2">
        <f t="shared" si="1"/>
        <v>672</v>
      </c>
      <c r="F35" s="3">
        <v>215</v>
      </c>
      <c r="G35" s="2">
        <f t="shared" si="2"/>
        <v>887</v>
      </c>
      <c r="H35" s="11">
        <v>0.50347222222222221</v>
      </c>
      <c r="I35" s="2">
        <f t="shared" si="0"/>
        <v>20</v>
      </c>
    </row>
    <row r="36" spans="2:9">
      <c r="B36" s="2">
        <v>31</v>
      </c>
      <c r="C36" s="3" t="s">
        <v>32</v>
      </c>
      <c r="D36" s="6">
        <v>325</v>
      </c>
      <c r="E36" s="2">
        <f t="shared" si="1"/>
        <v>650</v>
      </c>
      <c r="F36" s="3">
        <v>200</v>
      </c>
      <c r="G36" s="2">
        <f t="shared" si="2"/>
        <v>850</v>
      </c>
      <c r="H36" s="3"/>
      <c r="I36" s="2">
        <f t="shared" si="0"/>
        <v>26</v>
      </c>
    </row>
    <row r="37" spans="2:9">
      <c r="B37" s="2">
        <v>32</v>
      </c>
      <c r="C37" s="3" t="s">
        <v>33</v>
      </c>
      <c r="D37" s="6">
        <v>402</v>
      </c>
      <c r="E37" s="2">
        <f t="shared" si="1"/>
        <v>804</v>
      </c>
      <c r="F37" s="3">
        <v>230</v>
      </c>
      <c r="G37" s="2">
        <f t="shared" si="2"/>
        <v>1034</v>
      </c>
      <c r="H37" s="11">
        <v>0.53194444444444444</v>
      </c>
      <c r="I37" s="2">
        <f t="shared" si="0"/>
        <v>14</v>
      </c>
    </row>
    <row r="38" spans="2:9">
      <c r="B38" s="2">
        <v>33</v>
      </c>
      <c r="C38" s="3" t="s">
        <v>34</v>
      </c>
      <c r="D38" s="6">
        <v>323</v>
      </c>
      <c r="E38" s="2">
        <f t="shared" si="1"/>
        <v>646</v>
      </c>
      <c r="F38" s="3">
        <v>130</v>
      </c>
      <c r="G38" s="2">
        <f t="shared" si="2"/>
        <v>776</v>
      </c>
      <c r="H38" s="11">
        <v>0.625</v>
      </c>
      <c r="I38" s="2">
        <f t="shared" ref="I38:I57" si="3">RANK(G38,$G$6:$G$57)</f>
        <v>30</v>
      </c>
    </row>
    <row r="39" spans="2:9">
      <c r="B39" s="2">
        <v>34</v>
      </c>
      <c r="C39" s="3" t="s">
        <v>35</v>
      </c>
      <c r="D39" s="6">
        <v>369</v>
      </c>
      <c r="E39" s="2">
        <f t="shared" si="1"/>
        <v>738</v>
      </c>
      <c r="F39" s="3">
        <v>185</v>
      </c>
      <c r="G39" s="2">
        <f t="shared" si="2"/>
        <v>923</v>
      </c>
      <c r="H39" s="11">
        <v>0.625</v>
      </c>
      <c r="I39" s="2">
        <f t="shared" si="3"/>
        <v>16</v>
      </c>
    </row>
    <row r="40" spans="2:9">
      <c r="B40" s="2">
        <v>35</v>
      </c>
      <c r="C40" s="3" t="s">
        <v>36</v>
      </c>
      <c r="D40" s="6">
        <v>174</v>
      </c>
      <c r="E40" s="2">
        <f t="shared" si="1"/>
        <v>348</v>
      </c>
      <c r="F40" s="3">
        <v>135</v>
      </c>
      <c r="G40" s="2">
        <f t="shared" si="2"/>
        <v>483</v>
      </c>
      <c r="H40" s="11">
        <v>0.45624999999999999</v>
      </c>
      <c r="I40" s="2">
        <f t="shared" si="3"/>
        <v>48</v>
      </c>
    </row>
    <row r="41" spans="2:9">
      <c r="B41" s="2">
        <v>36</v>
      </c>
      <c r="C41" s="3" t="s">
        <v>37</v>
      </c>
      <c r="D41" s="6">
        <v>304</v>
      </c>
      <c r="E41" s="2">
        <f t="shared" si="1"/>
        <v>608</v>
      </c>
      <c r="F41" s="3">
        <v>135</v>
      </c>
      <c r="G41" s="2">
        <f t="shared" si="2"/>
        <v>743</v>
      </c>
      <c r="H41" s="11">
        <v>0.44791666666666669</v>
      </c>
      <c r="I41" s="2">
        <f t="shared" si="3"/>
        <v>34</v>
      </c>
    </row>
    <row r="42" spans="2:9">
      <c r="B42" s="2">
        <v>37</v>
      </c>
      <c r="C42" s="3" t="s">
        <v>38</v>
      </c>
      <c r="D42" s="6">
        <v>200</v>
      </c>
      <c r="E42" s="2">
        <f t="shared" si="1"/>
        <v>400</v>
      </c>
      <c r="F42" s="3">
        <v>125</v>
      </c>
      <c r="G42" s="2">
        <f t="shared" si="2"/>
        <v>525</v>
      </c>
      <c r="H42" s="11">
        <v>0.33958333333333335</v>
      </c>
      <c r="I42" s="2">
        <f t="shared" si="3"/>
        <v>47</v>
      </c>
    </row>
    <row r="43" spans="2:9">
      <c r="B43" s="2">
        <v>38</v>
      </c>
      <c r="C43" s="3" t="s">
        <v>39</v>
      </c>
      <c r="D43" s="6">
        <v>285</v>
      </c>
      <c r="E43" s="2">
        <f t="shared" si="1"/>
        <v>570</v>
      </c>
      <c r="F43" s="3">
        <v>205</v>
      </c>
      <c r="G43" s="2">
        <f t="shared" si="2"/>
        <v>775</v>
      </c>
      <c r="H43" s="11">
        <v>0.52916666666666667</v>
      </c>
      <c r="I43" s="2">
        <f t="shared" si="3"/>
        <v>31</v>
      </c>
    </row>
    <row r="44" spans="2:9">
      <c r="B44" s="2">
        <v>39</v>
      </c>
      <c r="C44" s="3" t="s">
        <v>40</v>
      </c>
      <c r="D44" s="6">
        <v>477</v>
      </c>
      <c r="E44" s="2">
        <f t="shared" si="1"/>
        <v>954</v>
      </c>
      <c r="F44" s="3">
        <v>260</v>
      </c>
      <c r="G44" s="2">
        <f t="shared" si="2"/>
        <v>1214</v>
      </c>
      <c r="H44" s="11">
        <v>0.34097222222222223</v>
      </c>
      <c r="I44" s="2">
        <f t="shared" si="3"/>
        <v>7</v>
      </c>
    </row>
    <row r="45" spans="2:9">
      <c r="B45" s="2">
        <v>40</v>
      </c>
      <c r="C45" s="3" t="s">
        <v>41</v>
      </c>
      <c r="D45" s="6">
        <v>480</v>
      </c>
      <c r="E45" s="2">
        <f t="shared" si="1"/>
        <v>960</v>
      </c>
      <c r="F45" s="3">
        <v>215</v>
      </c>
      <c r="G45" s="2">
        <f t="shared" si="2"/>
        <v>1175</v>
      </c>
      <c r="H45" s="11">
        <v>0.43333333333333335</v>
      </c>
      <c r="I45" s="2">
        <f t="shared" si="3"/>
        <v>8</v>
      </c>
    </row>
    <row r="46" spans="2:9">
      <c r="B46" s="2">
        <v>41</v>
      </c>
      <c r="C46" s="3" t="s">
        <v>42</v>
      </c>
      <c r="D46" s="6">
        <v>212</v>
      </c>
      <c r="E46" s="2">
        <f t="shared" si="1"/>
        <v>424</v>
      </c>
      <c r="F46" s="3">
        <v>120</v>
      </c>
      <c r="G46" s="2">
        <f t="shared" si="2"/>
        <v>544</v>
      </c>
      <c r="H46" s="11">
        <v>0.4597222222222222</v>
      </c>
      <c r="I46" s="2">
        <f t="shared" si="3"/>
        <v>45</v>
      </c>
    </row>
    <row r="47" spans="2:9">
      <c r="B47" s="2">
        <v>42</v>
      </c>
      <c r="C47" s="3" t="s">
        <v>43</v>
      </c>
      <c r="D47" s="6">
        <v>433</v>
      </c>
      <c r="E47" s="2">
        <f t="shared" si="1"/>
        <v>866</v>
      </c>
      <c r="F47" s="3">
        <v>215</v>
      </c>
      <c r="G47" s="2">
        <f t="shared" si="2"/>
        <v>1081</v>
      </c>
      <c r="H47" s="11">
        <v>0.48402777777777778</v>
      </c>
      <c r="I47" s="2">
        <f t="shared" si="3"/>
        <v>11</v>
      </c>
    </row>
    <row r="48" spans="2:9">
      <c r="B48" s="2">
        <v>43</v>
      </c>
      <c r="C48" s="3" t="s">
        <v>44</v>
      </c>
      <c r="D48" s="6">
        <v>330</v>
      </c>
      <c r="E48" s="2">
        <f t="shared" si="1"/>
        <v>660</v>
      </c>
      <c r="F48" s="3">
        <v>245</v>
      </c>
      <c r="G48" s="2">
        <f t="shared" si="2"/>
        <v>905</v>
      </c>
      <c r="H48" s="11">
        <v>0.625</v>
      </c>
      <c r="I48" s="2">
        <f t="shared" si="3"/>
        <v>17</v>
      </c>
    </row>
    <row r="49" spans="2:9">
      <c r="B49" s="2">
        <v>44</v>
      </c>
      <c r="C49" s="3" t="s">
        <v>45</v>
      </c>
      <c r="D49" s="6">
        <v>209</v>
      </c>
      <c r="E49" s="2">
        <f t="shared" si="1"/>
        <v>418</v>
      </c>
      <c r="F49" s="3">
        <v>120</v>
      </c>
      <c r="G49" s="2">
        <f t="shared" si="2"/>
        <v>538</v>
      </c>
      <c r="H49" s="11">
        <v>0.45555555555555555</v>
      </c>
      <c r="I49" s="2">
        <f t="shared" si="3"/>
        <v>46</v>
      </c>
    </row>
    <row r="50" spans="2:9">
      <c r="B50" s="2">
        <v>45</v>
      </c>
      <c r="C50" s="3" t="s">
        <v>46</v>
      </c>
      <c r="D50" s="6">
        <v>385</v>
      </c>
      <c r="E50" s="2">
        <f t="shared" si="1"/>
        <v>770</v>
      </c>
      <c r="F50" s="3">
        <v>105</v>
      </c>
      <c r="G50" s="2">
        <f t="shared" si="2"/>
        <v>875</v>
      </c>
      <c r="H50" s="3"/>
      <c r="I50" s="2">
        <f t="shared" si="3"/>
        <v>21</v>
      </c>
    </row>
    <row r="51" spans="2:9">
      <c r="B51" s="2">
        <v>46</v>
      </c>
      <c r="C51" s="3" t="s">
        <v>47</v>
      </c>
      <c r="D51" s="6">
        <v>329</v>
      </c>
      <c r="E51" s="2">
        <f t="shared" si="1"/>
        <v>658</v>
      </c>
      <c r="F51" s="3">
        <v>205</v>
      </c>
      <c r="G51" s="2">
        <f t="shared" si="2"/>
        <v>863</v>
      </c>
      <c r="H51" s="11">
        <v>0.61805555555555558</v>
      </c>
      <c r="I51" s="2">
        <f t="shared" si="3"/>
        <v>22</v>
      </c>
    </row>
    <row r="52" spans="2:9">
      <c r="B52" s="2">
        <v>47</v>
      </c>
      <c r="C52" s="3" t="s">
        <v>48</v>
      </c>
      <c r="D52" s="6">
        <v>264</v>
      </c>
      <c r="E52" s="2">
        <f t="shared" si="1"/>
        <v>528</v>
      </c>
      <c r="F52" s="3">
        <v>180</v>
      </c>
      <c r="G52" s="2">
        <f t="shared" si="2"/>
        <v>708</v>
      </c>
      <c r="H52" s="11">
        <v>0.58680555555555558</v>
      </c>
      <c r="I52" s="2">
        <f t="shared" si="3"/>
        <v>36</v>
      </c>
    </row>
    <row r="53" spans="2:9">
      <c r="B53" s="2">
        <v>48</v>
      </c>
      <c r="C53" s="3" t="s">
        <v>49</v>
      </c>
      <c r="D53" s="6">
        <v>278</v>
      </c>
      <c r="E53" s="2">
        <f t="shared" si="1"/>
        <v>556</v>
      </c>
      <c r="F53" s="3">
        <v>195</v>
      </c>
      <c r="G53" s="2">
        <f t="shared" si="2"/>
        <v>751</v>
      </c>
      <c r="H53" s="11">
        <v>0.4826388888888889</v>
      </c>
      <c r="I53" s="2">
        <f t="shared" si="3"/>
        <v>33</v>
      </c>
    </row>
    <row r="54" spans="2:9">
      <c r="B54" s="2">
        <v>49</v>
      </c>
      <c r="C54" s="3" t="s">
        <v>50</v>
      </c>
      <c r="D54" s="6">
        <v>235</v>
      </c>
      <c r="E54" s="2">
        <f t="shared" si="1"/>
        <v>470</v>
      </c>
      <c r="F54" s="3">
        <v>125</v>
      </c>
      <c r="G54" s="2">
        <f t="shared" si="2"/>
        <v>595</v>
      </c>
      <c r="H54" s="11">
        <v>0.46180555555555558</v>
      </c>
      <c r="I54" s="2">
        <f t="shared" si="3"/>
        <v>42</v>
      </c>
    </row>
    <row r="55" spans="2:9">
      <c r="B55" s="2">
        <v>50</v>
      </c>
      <c r="C55" s="3" t="s">
        <v>51</v>
      </c>
      <c r="D55" s="6">
        <v>110</v>
      </c>
      <c r="E55" s="2">
        <f t="shared" si="1"/>
        <v>220</v>
      </c>
      <c r="F55" s="3">
        <v>105</v>
      </c>
      <c r="G55" s="2">
        <f t="shared" si="2"/>
        <v>325</v>
      </c>
      <c r="H55" s="11">
        <v>0.44513888888888892</v>
      </c>
      <c r="I55" s="2">
        <f t="shared" si="3"/>
        <v>52</v>
      </c>
    </row>
    <row r="56" spans="2:9">
      <c r="B56" s="2">
        <v>51</v>
      </c>
      <c r="C56" s="3" t="s">
        <v>52</v>
      </c>
      <c r="D56" s="6">
        <v>252</v>
      </c>
      <c r="E56" s="2">
        <f t="shared" si="1"/>
        <v>504</v>
      </c>
      <c r="F56" s="3">
        <v>145</v>
      </c>
      <c r="G56" s="2">
        <f t="shared" si="2"/>
        <v>649</v>
      </c>
      <c r="H56" s="11">
        <v>0.50208333333333333</v>
      </c>
      <c r="I56" s="2">
        <f t="shared" si="3"/>
        <v>39</v>
      </c>
    </row>
    <row r="57" spans="2:9">
      <c r="B57" s="2">
        <v>52</v>
      </c>
      <c r="C57" s="3" t="s">
        <v>53</v>
      </c>
      <c r="D57" s="6">
        <v>300</v>
      </c>
      <c r="E57" s="2">
        <f t="shared" si="1"/>
        <v>600</v>
      </c>
      <c r="F57" s="3">
        <v>225</v>
      </c>
      <c r="G57" s="2">
        <f t="shared" si="2"/>
        <v>825</v>
      </c>
      <c r="H57" s="11">
        <v>0.625</v>
      </c>
      <c r="I57" s="2">
        <f t="shared" si="3"/>
        <v>27</v>
      </c>
    </row>
  </sheetData>
  <mergeCells count="9">
    <mergeCell ref="B1:I1"/>
    <mergeCell ref="H3:H5"/>
    <mergeCell ref="F4:F5"/>
    <mergeCell ref="I3:I5"/>
    <mergeCell ref="C3:C5"/>
    <mergeCell ref="B3:B5"/>
    <mergeCell ref="D4:E4"/>
    <mergeCell ref="D3:F3"/>
    <mergeCell ref="G3:G5"/>
  </mergeCells>
  <conditionalFormatting sqref="I3:I5">
    <cfRule type="duplicateValues" dxfId="2" priority="1"/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6"/>
  <sheetViews>
    <sheetView workbookViewId="0">
      <selection activeCell="B1" sqref="B1:F1"/>
    </sheetView>
  </sheetViews>
  <sheetFormatPr defaultRowHeight="15"/>
  <cols>
    <col min="2" max="2" width="4.42578125" bestFit="1" customWidth="1"/>
    <col min="3" max="3" width="33.5703125" bestFit="1" customWidth="1"/>
    <col min="4" max="4" width="10.42578125" bestFit="1" customWidth="1"/>
    <col min="5" max="5" width="11.5703125" bestFit="1" customWidth="1"/>
  </cols>
  <sheetData>
    <row r="1" spans="2:6" ht="18.75">
      <c r="B1" s="27" t="s">
        <v>81</v>
      </c>
      <c r="C1" s="27"/>
      <c r="D1" s="27"/>
      <c r="E1" s="27"/>
      <c r="F1" s="27"/>
    </row>
    <row r="3" spans="2:6">
      <c r="B3" s="28" t="s">
        <v>0</v>
      </c>
      <c r="C3" s="32" t="s">
        <v>1</v>
      </c>
      <c r="D3" s="28" t="s">
        <v>55</v>
      </c>
      <c r="E3" s="28"/>
      <c r="F3" s="13"/>
    </row>
    <row r="4" spans="2:6">
      <c r="B4" s="28"/>
      <c r="C4" s="32"/>
      <c r="D4" s="10" t="s">
        <v>60</v>
      </c>
      <c r="E4" s="7" t="s">
        <v>61</v>
      </c>
      <c r="F4" s="13" t="s">
        <v>62</v>
      </c>
    </row>
    <row r="5" spans="2:6">
      <c r="B5" s="5">
        <v>1</v>
      </c>
      <c r="C5" s="3" t="s">
        <v>2</v>
      </c>
      <c r="D5" s="5">
        <v>968</v>
      </c>
      <c r="E5" s="8">
        <f>D5/1532*1250</f>
        <v>789.81723237597919</v>
      </c>
      <c r="F5" s="2">
        <f>RANK(E5,$E$5:$E$56)</f>
        <v>17</v>
      </c>
    </row>
    <row r="6" spans="2:6">
      <c r="B6" s="5">
        <v>2</v>
      </c>
      <c r="C6" s="3" t="s">
        <v>3</v>
      </c>
      <c r="D6" s="5">
        <v>741</v>
      </c>
      <c r="E6" s="8">
        <f t="shared" ref="E6:E56" si="0">D6/1532*1250</f>
        <v>604.60182767624019</v>
      </c>
      <c r="F6" s="2">
        <f t="shared" ref="F6:F56" si="1">RANK(E6,$E$5:$E$56)</f>
        <v>25</v>
      </c>
    </row>
    <row r="7" spans="2:6">
      <c r="B7" s="5">
        <v>3</v>
      </c>
      <c r="C7" s="3" t="s">
        <v>4</v>
      </c>
      <c r="D7" s="5">
        <v>1196</v>
      </c>
      <c r="E7" s="8">
        <f t="shared" si="0"/>
        <v>975.84856396866837</v>
      </c>
      <c r="F7" s="2">
        <f t="shared" si="1"/>
        <v>7</v>
      </c>
    </row>
    <row r="8" spans="2:6">
      <c r="B8" s="5">
        <v>4</v>
      </c>
      <c r="C8" s="19" t="s">
        <v>5</v>
      </c>
      <c r="D8" s="24">
        <v>1249</v>
      </c>
      <c r="E8" s="25">
        <f t="shared" si="0"/>
        <v>1019.0926892950391</v>
      </c>
      <c r="F8" s="19">
        <f t="shared" si="1"/>
        <v>6</v>
      </c>
    </row>
    <row r="9" spans="2:6">
      <c r="B9" s="5">
        <v>5</v>
      </c>
      <c r="C9" s="3" t="s">
        <v>6</v>
      </c>
      <c r="D9" s="5">
        <v>509</v>
      </c>
      <c r="E9" s="8">
        <f t="shared" si="0"/>
        <v>415.3067885117494</v>
      </c>
      <c r="F9" s="2">
        <f t="shared" si="1"/>
        <v>34</v>
      </c>
    </row>
    <row r="10" spans="2:6">
      <c r="B10" s="5">
        <v>6</v>
      </c>
      <c r="C10" s="3" t="s">
        <v>7</v>
      </c>
      <c r="D10" s="5">
        <v>358</v>
      </c>
      <c r="E10" s="8">
        <f t="shared" si="0"/>
        <v>292.10182767624019</v>
      </c>
      <c r="F10" s="2">
        <f t="shared" si="1"/>
        <v>39</v>
      </c>
    </row>
    <row r="11" spans="2:6">
      <c r="B11" s="5">
        <v>7</v>
      </c>
      <c r="C11" s="3" t="s">
        <v>8</v>
      </c>
      <c r="D11" s="5">
        <v>1129</v>
      </c>
      <c r="E11" s="8">
        <f t="shared" si="0"/>
        <v>921.18146214099227</v>
      </c>
      <c r="F11" s="2">
        <f t="shared" si="1"/>
        <v>10</v>
      </c>
    </row>
    <row r="12" spans="2:6">
      <c r="B12" s="5">
        <v>8</v>
      </c>
      <c r="C12" s="3" t="s">
        <v>9</v>
      </c>
      <c r="D12" s="5">
        <v>1060</v>
      </c>
      <c r="E12" s="8">
        <f t="shared" si="0"/>
        <v>864.88250652741522</v>
      </c>
      <c r="F12" s="2">
        <f t="shared" si="1"/>
        <v>13</v>
      </c>
    </row>
    <row r="13" spans="2:6">
      <c r="B13" s="5">
        <v>9</v>
      </c>
      <c r="C13" s="16" t="s">
        <v>10</v>
      </c>
      <c r="D13" s="22">
        <v>1313</v>
      </c>
      <c r="E13" s="23">
        <f t="shared" si="0"/>
        <v>1071.3120104438642</v>
      </c>
      <c r="F13" s="16">
        <f t="shared" si="1"/>
        <v>2</v>
      </c>
    </row>
    <row r="14" spans="2:6">
      <c r="B14" s="5">
        <v>10</v>
      </c>
      <c r="C14" s="3" t="s">
        <v>11</v>
      </c>
      <c r="D14" s="5">
        <v>409</v>
      </c>
      <c r="E14" s="8">
        <f t="shared" si="0"/>
        <v>333.71409921671017</v>
      </c>
      <c r="F14" s="2">
        <f t="shared" si="1"/>
        <v>36</v>
      </c>
    </row>
    <row r="15" spans="2:6">
      <c r="B15" s="5">
        <v>11</v>
      </c>
      <c r="C15" s="3" t="s">
        <v>79</v>
      </c>
      <c r="D15" s="5">
        <v>147</v>
      </c>
      <c r="E15" s="8">
        <f t="shared" si="0"/>
        <v>119.94125326370757</v>
      </c>
      <c r="F15" s="2">
        <f t="shared" si="1"/>
        <v>49</v>
      </c>
    </row>
    <row r="16" spans="2:6">
      <c r="B16" s="5">
        <v>12</v>
      </c>
      <c r="C16" s="3" t="s">
        <v>13</v>
      </c>
      <c r="D16" s="5">
        <v>178</v>
      </c>
      <c r="E16" s="8">
        <f t="shared" si="0"/>
        <v>145.23498694516971</v>
      </c>
      <c r="F16" s="2">
        <f t="shared" si="1"/>
        <v>46</v>
      </c>
    </row>
    <row r="17" spans="2:6">
      <c r="B17" s="5">
        <v>13</v>
      </c>
      <c r="C17" s="19" t="s">
        <v>14</v>
      </c>
      <c r="D17" s="24">
        <v>1287</v>
      </c>
      <c r="E17" s="25">
        <f t="shared" si="0"/>
        <v>1050.0979112271539</v>
      </c>
      <c r="F17" s="19">
        <f t="shared" si="1"/>
        <v>4</v>
      </c>
    </row>
    <row r="18" spans="2:6">
      <c r="B18" s="5">
        <v>14</v>
      </c>
      <c r="C18" s="3" t="s">
        <v>15</v>
      </c>
      <c r="D18" s="5">
        <v>810</v>
      </c>
      <c r="E18" s="8">
        <f t="shared" si="0"/>
        <v>660.90078328981724</v>
      </c>
      <c r="F18" s="2">
        <f t="shared" si="1"/>
        <v>22</v>
      </c>
    </row>
    <row r="19" spans="2:6">
      <c r="B19" s="5">
        <v>15</v>
      </c>
      <c r="C19" s="3" t="s">
        <v>16</v>
      </c>
      <c r="D19" s="5">
        <v>1054</v>
      </c>
      <c r="E19" s="8">
        <f t="shared" si="0"/>
        <v>859.98694516971284</v>
      </c>
      <c r="F19" s="2">
        <f t="shared" si="1"/>
        <v>14</v>
      </c>
    </row>
    <row r="20" spans="2:6">
      <c r="B20" s="5">
        <v>16</v>
      </c>
      <c r="C20" s="3" t="s">
        <v>17</v>
      </c>
      <c r="D20" s="5">
        <v>313</v>
      </c>
      <c r="E20" s="8">
        <f t="shared" si="0"/>
        <v>255.38511749347256</v>
      </c>
      <c r="F20" s="2">
        <f t="shared" si="1"/>
        <v>42</v>
      </c>
    </row>
    <row r="21" spans="2:6">
      <c r="B21" s="5">
        <v>17</v>
      </c>
      <c r="C21" s="3" t="s">
        <v>18</v>
      </c>
      <c r="D21" s="5">
        <v>427</v>
      </c>
      <c r="E21" s="8">
        <f t="shared" si="0"/>
        <v>348.40078328981718</v>
      </c>
      <c r="F21" s="2">
        <f t="shared" si="1"/>
        <v>35</v>
      </c>
    </row>
    <row r="22" spans="2:6">
      <c r="B22" s="5">
        <v>18</v>
      </c>
      <c r="C22" s="3" t="s">
        <v>19</v>
      </c>
      <c r="D22" s="5">
        <v>533</v>
      </c>
      <c r="E22" s="8">
        <f t="shared" si="0"/>
        <v>434.88903394255874</v>
      </c>
      <c r="F22" s="2">
        <f t="shared" si="1"/>
        <v>33</v>
      </c>
    </row>
    <row r="23" spans="2:6">
      <c r="B23" s="5">
        <v>19</v>
      </c>
      <c r="C23" s="3" t="s">
        <v>20</v>
      </c>
      <c r="D23" s="5">
        <v>1165</v>
      </c>
      <c r="E23" s="8">
        <f t="shared" si="0"/>
        <v>950.5548302872063</v>
      </c>
      <c r="F23" s="2">
        <f t="shared" si="1"/>
        <v>9</v>
      </c>
    </row>
    <row r="24" spans="2:6">
      <c r="B24" s="5">
        <v>20</v>
      </c>
      <c r="C24" s="3" t="s">
        <v>21</v>
      </c>
      <c r="D24" s="5">
        <v>902</v>
      </c>
      <c r="E24" s="8">
        <f t="shared" si="0"/>
        <v>735.96605744125327</v>
      </c>
      <c r="F24" s="2">
        <f t="shared" si="1"/>
        <v>19</v>
      </c>
    </row>
    <row r="25" spans="2:6">
      <c r="B25" s="5">
        <v>21</v>
      </c>
      <c r="C25" s="3" t="s">
        <v>22</v>
      </c>
      <c r="D25" s="5">
        <v>1115</v>
      </c>
      <c r="E25" s="8">
        <f t="shared" si="0"/>
        <v>909.75848563968657</v>
      </c>
      <c r="F25" s="2">
        <f t="shared" si="1"/>
        <v>11</v>
      </c>
    </row>
    <row r="26" spans="2:6">
      <c r="B26" s="5">
        <v>22</v>
      </c>
      <c r="C26" s="3" t="s">
        <v>23</v>
      </c>
      <c r="D26" s="5">
        <v>728</v>
      </c>
      <c r="E26" s="8">
        <f t="shared" si="0"/>
        <v>593.99477806788514</v>
      </c>
      <c r="F26" s="2">
        <f t="shared" si="1"/>
        <v>27</v>
      </c>
    </row>
    <row r="27" spans="2:6">
      <c r="B27" s="5">
        <v>23</v>
      </c>
      <c r="C27" s="3" t="s">
        <v>24</v>
      </c>
      <c r="D27" s="5">
        <v>687</v>
      </c>
      <c r="E27" s="8">
        <f t="shared" si="0"/>
        <v>560.54177545691903</v>
      </c>
      <c r="F27" s="2">
        <f t="shared" si="1"/>
        <v>30</v>
      </c>
    </row>
    <row r="28" spans="2:6">
      <c r="B28" s="5">
        <v>24</v>
      </c>
      <c r="C28" s="16" t="s">
        <v>25</v>
      </c>
      <c r="D28" s="22">
        <v>1306</v>
      </c>
      <c r="E28" s="23">
        <f t="shared" si="0"/>
        <v>1065.6005221932114</v>
      </c>
      <c r="F28" s="16">
        <f t="shared" si="1"/>
        <v>3</v>
      </c>
    </row>
    <row r="29" spans="2:6">
      <c r="B29" s="5">
        <v>25</v>
      </c>
      <c r="C29" s="16" t="s">
        <v>26</v>
      </c>
      <c r="D29" s="22">
        <v>1359</v>
      </c>
      <c r="E29" s="23">
        <f t="shared" si="0"/>
        <v>1108.8446475195822</v>
      </c>
      <c r="F29" s="16">
        <f t="shared" si="1"/>
        <v>1</v>
      </c>
    </row>
    <row r="30" spans="2:6">
      <c r="B30" s="5">
        <v>26</v>
      </c>
      <c r="C30" s="3" t="s">
        <v>27</v>
      </c>
      <c r="D30" s="5">
        <v>146</v>
      </c>
      <c r="E30" s="8">
        <f t="shared" si="0"/>
        <v>119.12532637075718</v>
      </c>
      <c r="F30" s="2">
        <f t="shared" si="1"/>
        <v>50</v>
      </c>
    </row>
    <row r="31" spans="2:6">
      <c r="B31" s="5">
        <v>27</v>
      </c>
      <c r="C31" s="3" t="s">
        <v>28</v>
      </c>
      <c r="D31" s="5">
        <v>884</v>
      </c>
      <c r="E31" s="8">
        <f t="shared" si="0"/>
        <v>721.27937336814625</v>
      </c>
      <c r="F31" s="2">
        <f t="shared" si="1"/>
        <v>21</v>
      </c>
    </row>
    <row r="32" spans="2:6">
      <c r="B32" s="5">
        <v>28</v>
      </c>
      <c r="C32" s="3" t="s">
        <v>29</v>
      </c>
      <c r="D32" s="5">
        <v>671</v>
      </c>
      <c r="E32" s="8">
        <f t="shared" si="0"/>
        <v>547.48694516971284</v>
      </c>
      <c r="F32" s="2">
        <f t="shared" si="1"/>
        <v>32</v>
      </c>
    </row>
    <row r="33" spans="2:6">
      <c r="B33" s="5">
        <v>29</v>
      </c>
      <c r="C33" s="3" t="s">
        <v>30</v>
      </c>
      <c r="D33" s="5">
        <v>691</v>
      </c>
      <c r="E33" s="8">
        <f t="shared" si="0"/>
        <v>563.80548302872069</v>
      </c>
      <c r="F33" s="2">
        <f t="shared" si="1"/>
        <v>28</v>
      </c>
    </row>
    <row r="34" spans="2:6">
      <c r="B34" s="5">
        <v>30</v>
      </c>
      <c r="C34" s="3" t="s">
        <v>31</v>
      </c>
      <c r="D34" s="5">
        <v>405</v>
      </c>
      <c r="E34" s="8">
        <f t="shared" si="0"/>
        <v>330.45039164490862</v>
      </c>
      <c r="F34" s="2">
        <f t="shared" si="1"/>
        <v>37</v>
      </c>
    </row>
    <row r="35" spans="2:6">
      <c r="B35" s="5">
        <v>31</v>
      </c>
      <c r="C35" s="3" t="s">
        <v>32</v>
      </c>
      <c r="D35" s="5">
        <v>893</v>
      </c>
      <c r="E35" s="8">
        <f t="shared" si="0"/>
        <v>728.62271540469976</v>
      </c>
      <c r="F35" s="2">
        <f t="shared" si="1"/>
        <v>20</v>
      </c>
    </row>
    <row r="36" spans="2:6">
      <c r="B36" s="5">
        <v>32</v>
      </c>
      <c r="C36" s="3" t="s">
        <v>33</v>
      </c>
      <c r="D36" s="5">
        <v>982</v>
      </c>
      <c r="E36" s="8">
        <f t="shared" si="0"/>
        <v>801.24020887728466</v>
      </c>
      <c r="F36" s="2">
        <f t="shared" si="1"/>
        <v>15</v>
      </c>
    </row>
    <row r="37" spans="2:6">
      <c r="B37" s="5">
        <v>33</v>
      </c>
      <c r="C37" s="3" t="s">
        <v>34</v>
      </c>
      <c r="D37" s="5">
        <v>25</v>
      </c>
      <c r="E37" s="8">
        <f t="shared" si="0"/>
        <v>20.398172323759795</v>
      </c>
      <c r="F37" s="2">
        <f t="shared" si="1"/>
        <v>52</v>
      </c>
    </row>
    <row r="38" spans="2:6">
      <c r="B38" s="5">
        <v>34</v>
      </c>
      <c r="C38" s="3" t="s">
        <v>35</v>
      </c>
      <c r="D38" s="5">
        <v>973</v>
      </c>
      <c r="E38" s="8">
        <f t="shared" si="0"/>
        <v>793.89686684073104</v>
      </c>
      <c r="F38" s="2">
        <f t="shared" si="1"/>
        <v>16</v>
      </c>
    </row>
    <row r="39" spans="2:6">
      <c r="B39" s="5">
        <v>35</v>
      </c>
      <c r="C39" s="3" t="s">
        <v>36</v>
      </c>
      <c r="D39" s="5">
        <v>398</v>
      </c>
      <c r="E39" s="8">
        <f t="shared" si="0"/>
        <v>324.73890339425589</v>
      </c>
      <c r="F39" s="2">
        <f t="shared" si="1"/>
        <v>38</v>
      </c>
    </row>
    <row r="40" spans="2:6">
      <c r="B40" s="5">
        <v>36</v>
      </c>
      <c r="C40" s="3" t="s">
        <v>37</v>
      </c>
      <c r="D40" s="5">
        <v>117</v>
      </c>
      <c r="E40" s="8">
        <f t="shared" si="0"/>
        <v>95.463446475195838</v>
      </c>
      <c r="F40" s="2">
        <f t="shared" si="1"/>
        <v>51</v>
      </c>
    </row>
    <row r="41" spans="2:6">
      <c r="B41" s="5">
        <v>37</v>
      </c>
      <c r="C41" s="3" t="s">
        <v>38</v>
      </c>
      <c r="D41" s="5">
        <v>323</v>
      </c>
      <c r="E41" s="8">
        <f t="shared" si="0"/>
        <v>263.54438642297652</v>
      </c>
      <c r="F41" s="2">
        <f t="shared" si="1"/>
        <v>40</v>
      </c>
    </row>
    <row r="42" spans="2:6">
      <c r="B42" s="5">
        <v>38</v>
      </c>
      <c r="C42" s="3" t="s">
        <v>39</v>
      </c>
      <c r="D42" s="5">
        <v>732</v>
      </c>
      <c r="E42" s="8">
        <f t="shared" si="0"/>
        <v>597.25848563968668</v>
      </c>
      <c r="F42" s="2">
        <f t="shared" si="1"/>
        <v>26</v>
      </c>
    </row>
    <row r="43" spans="2:6">
      <c r="B43" s="5">
        <v>39</v>
      </c>
      <c r="C43" s="3" t="s">
        <v>40</v>
      </c>
      <c r="D43" s="5">
        <v>922</v>
      </c>
      <c r="E43" s="8">
        <f t="shared" si="0"/>
        <v>752.284595300261</v>
      </c>
      <c r="F43" s="2">
        <f t="shared" si="1"/>
        <v>18</v>
      </c>
    </row>
    <row r="44" spans="2:6">
      <c r="B44" s="5">
        <v>40</v>
      </c>
      <c r="C44" s="3" t="s">
        <v>41</v>
      </c>
      <c r="D44" s="5">
        <v>1168</v>
      </c>
      <c r="E44" s="8">
        <f t="shared" si="0"/>
        <v>953.00261096605743</v>
      </c>
      <c r="F44" s="2">
        <f t="shared" si="1"/>
        <v>8</v>
      </c>
    </row>
    <row r="45" spans="2:6">
      <c r="B45" s="5">
        <v>41</v>
      </c>
      <c r="C45" s="3" t="s">
        <v>42</v>
      </c>
      <c r="D45" s="5">
        <v>689</v>
      </c>
      <c r="E45" s="8">
        <f t="shared" si="0"/>
        <v>562.17362924281986</v>
      </c>
      <c r="F45" s="2">
        <f t="shared" si="1"/>
        <v>29</v>
      </c>
    </row>
    <row r="46" spans="2:6">
      <c r="B46" s="5">
        <v>42</v>
      </c>
      <c r="C46" s="3" t="s">
        <v>43</v>
      </c>
      <c r="D46" s="5">
        <v>264</v>
      </c>
      <c r="E46" s="8">
        <f t="shared" si="0"/>
        <v>215.40469973890339</v>
      </c>
      <c r="F46" s="2">
        <f t="shared" si="1"/>
        <v>43</v>
      </c>
    </row>
    <row r="47" spans="2:6">
      <c r="B47" s="5">
        <v>43</v>
      </c>
      <c r="C47" s="3" t="s">
        <v>44</v>
      </c>
      <c r="D47" s="5">
        <v>1112</v>
      </c>
      <c r="E47" s="8">
        <f t="shared" si="0"/>
        <v>907.31070496083544</v>
      </c>
      <c r="F47" s="2">
        <f t="shared" si="1"/>
        <v>12</v>
      </c>
    </row>
    <row r="48" spans="2:6">
      <c r="B48" s="5">
        <v>44</v>
      </c>
      <c r="C48" s="3" t="s">
        <v>45</v>
      </c>
      <c r="D48" s="5">
        <v>150</v>
      </c>
      <c r="E48" s="8">
        <f t="shared" si="0"/>
        <v>122.38903394255875</v>
      </c>
      <c r="F48" s="2">
        <f t="shared" si="1"/>
        <v>48</v>
      </c>
    </row>
    <row r="49" spans="2:6">
      <c r="B49" s="5">
        <v>45</v>
      </c>
      <c r="C49" s="3" t="s">
        <v>46</v>
      </c>
      <c r="D49" s="5">
        <v>321</v>
      </c>
      <c r="E49" s="8">
        <f t="shared" si="0"/>
        <v>261.91253263707569</v>
      </c>
      <c r="F49" s="2">
        <f t="shared" si="1"/>
        <v>41</v>
      </c>
    </row>
    <row r="50" spans="2:6">
      <c r="B50" s="5">
        <v>46</v>
      </c>
      <c r="C50" s="19" t="s">
        <v>47</v>
      </c>
      <c r="D50" s="24">
        <v>1273</v>
      </c>
      <c r="E50" s="25">
        <f t="shared" si="0"/>
        <v>1038.6749347258485</v>
      </c>
      <c r="F50" s="19">
        <f t="shared" si="1"/>
        <v>5</v>
      </c>
    </row>
    <row r="51" spans="2:6">
      <c r="B51" s="5">
        <v>47</v>
      </c>
      <c r="C51" s="3" t="s">
        <v>48</v>
      </c>
      <c r="D51" s="5">
        <v>152</v>
      </c>
      <c r="E51" s="8">
        <f t="shared" si="0"/>
        <v>124.02088772845953</v>
      </c>
      <c r="F51" s="2">
        <f t="shared" si="1"/>
        <v>47</v>
      </c>
    </row>
    <row r="52" spans="2:6">
      <c r="B52" s="5">
        <v>48</v>
      </c>
      <c r="C52" s="3" t="s">
        <v>49</v>
      </c>
      <c r="D52" s="5">
        <v>797</v>
      </c>
      <c r="E52" s="8">
        <f t="shared" si="0"/>
        <v>650.29373368146207</v>
      </c>
      <c r="F52" s="2">
        <f t="shared" si="1"/>
        <v>24</v>
      </c>
    </row>
    <row r="53" spans="2:6">
      <c r="B53" s="5">
        <v>49</v>
      </c>
      <c r="C53" s="3" t="s">
        <v>50</v>
      </c>
      <c r="D53" s="5">
        <v>800</v>
      </c>
      <c r="E53" s="8">
        <f t="shared" si="0"/>
        <v>652.74151436031343</v>
      </c>
      <c r="F53" s="2">
        <f t="shared" si="1"/>
        <v>23</v>
      </c>
    </row>
    <row r="54" spans="2:6">
      <c r="B54" s="5">
        <v>50</v>
      </c>
      <c r="C54" s="3" t="s">
        <v>51</v>
      </c>
      <c r="D54" s="5">
        <v>232</v>
      </c>
      <c r="E54" s="8">
        <f t="shared" si="0"/>
        <v>189.29503916449087</v>
      </c>
      <c r="F54" s="2">
        <f t="shared" si="1"/>
        <v>44</v>
      </c>
    </row>
    <row r="55" spans="2:6">
      <c r="B55" s="5">
        <v>51</v>
      </c>
      <c r="C55" s="3" t="s">
        <v>52</v>
      </c>
      <c r="D55" s="5">
        <v>184</v>
      </c>
      <c r="E55" s="8">
        <f t="shared" si="0"/>
        <v>150.13054830287206</v>
      </c>
      <c r="F55" s="2">
        <f t="shared" si="1"/>
        <v>45</v>
      </c>
    </row>
    <row r="56" spans="2:6">
      <c r="B56" s="5">
        <v>52</v>
      </c>
      <c r="C56" s="3" t="s">
        <v>53</v>
      </c>
      <c r="D56" s="5">
        <v>675</v>
      </c>
      <c r="E56" s="8">
        <f t="shared" si="0"/>
        <v>550.75065274151439</v>
      </c>
      <c r="F56" s="2">
        <f t="shared" si="1"/>
        <v>31</v>
      </c>
    </row>
  </sheetData>
  <mergeCells count="4">
    <mergeCell ref="B3:B4"/>
    <mergeCell ref="C3:C4"/>
    <mergeCell ref="D3:E3"/>
    <mergeCell ref="B1:F1"/>
  </mergeCells>
  <conditionalFormatting sqref="F3:F4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6"/>
  <sheetViews>
    <sheetView workbookViewId="0">
      <selection activeCell="B1" sqref="B1:J1"/>
    </sheetView>
  </sheetViews>
  <sheetFormatPr defaultRowHeight="15"/>
  <cols>
    <col min="2" max="2" width="4.42578125" bestFit="1" customWidth="1"/>
    <col min="3" max="3" width="33.5703125" bestFit="1" customWidth="1"/>
  </cols>
  <sheetData>
    <row r="1" spans="2:10" ht="18.75">
      <c r="B1" s="27" t="s">
        <v>82</v>
      </c>
      <c r="C1" s="27"/>
      <c r="D1" s="27"/>
      <c r="E1" s="27"/>
      <c r="F1" s="27"/>
      <c r="G1" s="27"/>
      <c r="H1" s="27"/>
      <c r="I1" s="27"/>
      <c r="J1" s="27"/>
    </row>
    <row r="3" spans="2:10">
      <c r="B3" s="32" t="s">
        <v>0</v>
      </c>
      <c r="C3" s="32" t="s">
        <v>1</v>
      </c>
      <c r="D3" s="28" t="s">
        <v>54</v>
      </c>
      <c r="E3" s="28"/>
      <c r="F3" s="28"/>
      <c r="G3" s="28"/>
      <c r="H3" s="28"/>
      <c r="I3" s="28" t="s">
        <v>55</v>
      </c>
      <c r="J3" s="33" t="s">
        <v>62</v>
      </c>
    </row>
    <row r="4" spans="2:10">
      <c r="B4" s="32"/>
      <c r="C4" s="32"/>
      <c r="D4" s="13" t="s">
        <v>63</v>
      </c>
      <c r="E4" s="13" t="s">
        <v>64</v>
      </c>
      <c r="F4" s="13" t="s">
        <v>65</v>
      </c>
      <c r="G4" s="13" t="s">
        <v>66</v>
      </c>
      <c r="H4" s="13" t="s">
        <v>67</v>
      </c>
      <c r="I4" s="28"/>
      <c r="J4" s="33"/>
    </row>
    <row r="5" spans="2:10">
      <c r="B5" s="3">
        <v>1</v>
      </c>
      <c r="C5" s="3" t="s">
        <v>2</v>
      </c>
      <c r="D5" s="3">
        <v>28</v>
      </c>
      <c r="E5" s="3">
        <v>44</v>
      </c>
      <c r="F5" s="3">
        <v>70</v>
      </c>
      <c r="G5" s="3">
        <v>25</v>
      </c>
      <c r="H5" s="3">
        <v>40.5</v>
      </c>
      <c r="I5" s="9">
        <f>SUM(D5:H5)</f>
        <v>207.5</v>
      </c>
      <c r="J5" s="2">
        <f>RANK(I5,$I$5:$I$56)</f>
        <v>36</v>
      </c>
    </row>
    <row r="6" spans="2:10">
      <c r="B6" s="3">
        <v>2</v>
      </c>
      <c r="C6" s="3" t="s">
        <v>3</v>
      </c>
      <c r="D6" s="3">
        <v>106</v>
      </c>
      <c r="E6" s="3">
        <v>106</v>
      </c>
      <c r="F6" s="3">
        <v>160</v>
      </c>
      <c r="G6" s="3">
        <v>45</v>
      </c>
      <c r="H6" s="3">
        <v>69</v>
      </c>
      <c r="I6" s="9">
        <f t="shared" ref="I6:I56" si="0">SUM(D6:H6)</f>
        <v>486</v>
      </c>
      <c r="J6" s="2">
        <f t="shared" ref="J6:J56" si="1">RANK(I6,$I$5:$I$56)</f>
        <v>11</v>
      </c>
    </row>
    <row r="7" spans="2:10">
      <c r="B7" s="3">
        <v>3</v>
      </c>
      <c r="C7" s="3" t="s">
        <v>4</v>
      </c>
      <c r="D7" s="3">
        <v>66</v>
      </c>
      <c r="E7" s="3">
        <v>66</v>
      </c>
      <c r="F7" s="3">
        <v>110</v>
      </c>
      <c r="G7" s="3">
        <v>60</v>
      </c>
      <c r="H7" s="3">
        <v>46.5</v>
      </c>
      <c r="I7" s="9">
        <f t="shared" si="0"/>
        <v>348.5</v>
      </c>
      <c r="J7" s="2">
        <f t="shared" si="1"/>
        <v>23</v>
      </c>
    </row>
    <row r="8" spans="2:10">
      <c r="B8" s="3">
        <v>4</v>
      </c>
      <c r="C8" s="3" t="s">
        <v>5</v>
      </c>
      <c r="D8" s="3">
        <v>60</v>
      </c>
      <c r="E8" s="3">
        <v>78</v>
      </c>
      <c r="F8" s="3">
        <v>90</v>
      </c>
      <c r="G8" s="3">
        <v>40</v>
      </c>
      <c r="H8" s="3">
        <v>28.5</v>
      </c>
      <c r="I8" s="9">
        <f t="shared" si="0"/>
        <v>296.5</v>
      </c>
      <c r="J8" s="2">
        <f t="shared" si="1"/>
        <v>28</v>
      </c>
    </row>
    <row r="9" spans="2:10">
      <c r="B9" s="3">
        <v>5</v>
      </c>
      <c r="C9" s="3" t="s">
        <v>6</v>
      </c>
      <c r="D9" s="3">
        <v>10</v>
      </c>
      <c r="E9" s="3">
        <v>4</v>
      </c>
      <c r="F9" s="3">
        <v>80</v>
      </c>
      <c r="G9" s="3">
        <v>25</v>
      </c>
      <c r="H9" s="3">
        <v>31.5</v>
      </c>
      <c r="I9" s="9">
        <f t="shared" si="0"/>
        <v>150.5</v>
      </c>
      <c r="J9" s="2">
        <f t="shared" si="1"/>
        <v>45</v>
      </c>
    </row>
    <row r="10" spans="2:10">
      <c r="B10" s="3">
        <v>6</v>
      </c>
      <c r="C10" s="3" t="s">
        <v>7</v>
      </c>
      <c r="D10" s="3">
        <v>72</v>
      </c>
      <c r="E10" s="3">
        <v>24</v>
      </c>
      <c r="F10" s="3">
        <v>130</v>
      </c>
      <c r="G10" s="3">
        <v>30</v>
      </c>
      <c r="H10" s="3">
        <v>19.5</v>
      </c>
      <c r="I10" s="9">
        <f t="shared" si="0"/>
        <v>275.5</v>
      </c>
      <c r="J10" s="2">
        <f t="shared" si="1"/>
        <v>30</v>
      </c>
    </row>
    <row r="11" spans="2:10">
      <c r="B11" s="3">
        <v>7</v>
      </c>
      <c r="C11" s="16" t="s">
        <v>8</v>
      </c>
      <c r="D11" s="16">
        <v>198</v>
      </c>
      <c r="E11" s="16">
        <v>100</v>
      </c>
      <c r="F11" s="16">
        <v>170</v>
      </c>
      <c r="G11" s="16">
        <v>75</v>
      </c>
      <c r="H11" s="16">
        <v>102</v>
      </c>
      <c r="I11" s="15">
        <f t="shared" si="0"/>
        <v>645</v>
      </c>
      <c r="J11" s="16">
        <f t="shared" si="1"/>
        <v>2</v>
      </c>
    </row>
    <row r="12" spans="2:10">
      <c r="B12" s="3">
        <v>8</v>
      </c>
      <c r="C12" s="19" t="s">
        <v>9</v>
      </c>
      <c r="D12" s="19">
        <v>134</v>
      </c>
      <c r="E12" s="19">
        <v>120</v>
      </c>
      <c r="F12" s="19">
        <v>140</v>
      </c>
      <c r="G12" s="19">
        <v>75</v>
      </c>
      <c r="H12" s="19">
        <v>85.5</v>
      </c>
      <c r="I12" s="26">
        <f t="shared" si="0"/>
        <v>554.5</v>
      </c>
      <c r="J12" s="19">
        <f t="shared" si="1"/>
        <v>6</v>
      </c>
    </row>
    <row r="13" spans="2:10">
      <c r="B13" s="3">
        <v>9</v>
      </c>
      <c r="C13" s="16" t="s">
        <v>10</v>
      </c>
      <c r="D13" s="16">
        <v>200</v>
      </c>
      <c r="E13" s="16">
        <v>118</v>
      </c>
      <c r="F13" s="16">
        <v>190</v>
      </c>
      <c r="G13" s="16">
        <v>110</v>
      </c>
      <c r="H13" s="16">
        <v>109.5</v>
      </c>
      <c r="I13" s="15">
        <f t="shared" si="0"/>
        <v>727.5</v>
      </c>
      <c r="J13" s="16">
        <f t="shared" si="1"/>
        <v>1</v>
      </c>
    </row>
    <row r="14" spans="2:10">
      <c r="B14" s="3">
        <v>10</v>
      </c>
      <c r="C14" s="3" t="s">
        <v>11</v>
      </c>
      <c r="D14" s="3">
        <v>52</v>
      </c>
      <c r="E14" s="3">
        <v>46</v>
      </c>
      <c r="F14" s="3">
        <v>110</v>
      </c>
      <c r="G14" s="3">
        <v>20</v>
      </c>
      <c r="H14" s="3">
        <v>6</v>
      </c>
      <c r="I14" s="9">
        <f t="shared" si="0"/>
        <v>234</v>
      </c>
      <c r="J14" s="2">
        <f t="shared" si="1"/>
        <v>33</v>
      </c>
    </row>
    <row r="15" spans="2:10">
      <c r="B15" s="3">
        <v>11</v>
      </c>
      <c r="C15" s="3" t="s">
        <v>79</v>
      </c>
      <c r="D15" s="3">
        <v>44</v>
      </c>
      <c r="E15" s="3">
        <v>38</v>
      </c>
      <c r="F15" s="3">
        <v>80</v>
      </c>
      <c r="G15" s="3">
        <v>35</v>
      </c>
      <c r="H15" s="3">
        <v>19.5</v>
      </c>
      <c r="I15" s="9">
        <f t="shared" si="0"/>
        <v>216.5</v>
      </c>
      <c r="J15" s="2">
        <f t="shared" si="1"/>
        <v>35</v>
      </c>
    </row>
    <row r="16" spans="2:10">
      <c r="B16" s="3">
        <v>12</v>
      </c>
      <c r="C16" s="3" t="s">
        <v>13</v>
      </c>
      <c r="D16" s="3">
        <v>54</v>
      </c>
      <c r="E16" s="3">
        <v>36</v>
      </c>
      <c r="F16" s="3">
        <v>100</v>
      </c>
      <c r="G16" s="3">
        <v>30</v>
      </c>
      <c r="H16" s="3">
        <v>12</v>
      </c>
      <c r="I16" s="9">
        <f t="shared" si="0"/>
        <v>232</v>
      </c>
      <c r="J16" s="2">
        <f t="shared" si="1"/>
        <v>34</v>
      </c>
    </row>
    <row r="17" spans="2:10">
      <c r="B17" s="3">
        <v>13</v>
      </c>
      <c r="C17" s="3" t="s">
        <v>14</v>
      </c>
      <c r="D17" s="4">
        <v>110</v>
      </c>
      <c r="E17" s="3">
        <v>56</v>
      </c>
      <c r="F17" s="3">
        <v>140</v>
      </c>
      <c r="G17" s="3">
        <v>55</v>
      </c>
      <c r="H17" s="3">
        <v>84</v>
      </c>
      <c r="I17" s="9">
        <f t="shared" si="0"/>
        <v>445</v>
      </c>
      <c r="J17" s="2">
        <f t="shared" si="1"/>
        <v>15</v>
      </c>
    </row>
    <row r="18" spans="2:10">
      <c r="B18" s="3">
        <v>14</v>
      </c>
      <c r="C18" s="16" t="s">
        <v>15</v>
      </c>
      <c r="D18" s="16">
        <v>92</v>
      </c>
      <c r="E18" s="16">
        <v>88</v>
      </c>
      <c r="F18" s="16">
        <v>210</v>
      </c>
      <c r="G18" s="16">
        <v>70</v>
      </c>
      <c r="H18" s="16">
        <v>150</v>
      </c>
      <c r="I18" s="15">
        <f t="shared" si="0"/>
        <v>610</v>
      </c>
      <c r="J18" s="16">
        <f t="shared" si="1"/>
        <v>3</v>
      </c>
    </row>
    <row r="19" spans="2:10">
      <c r="B19" s="3">
        <v>15</v>
      </c>
      <c r="C19" s="3" t="s">
        <v>16</v>
      </c>
      <c r="D19" s="3">
        <v>136</v>
      </c>
      <c r="E19" s="3">
        <v>114</v>
      </c>
      <c r="F19" s="3">
        <v>80</v>
      </c>
      <c r="G19" s="3">
        <v>65</v>
      </c>
      <c r="H19" s="3">
        <v>51</v>
      </c>
      <c r="I19" s="9">
        <f t="shared" si="0"/>
        <v>446</v>
      </c>
      <c r="J19" s="2">
        <f t="shared" si="1"/>
        <v>14</v>
      </c>
    </row>
    <row r="20" spans="2:10">
      <c r="B20" s="3">
        <v>16</v>
      </c>
      <c r="C20" s="3" t="s">
        <v>17</v>
      </c>
      <c r="D20" s="3">
        <v>62</v>
      </c>
      <c r="E20" s="3">
        <v>66</v>
      </c>
      <c r="F20" s="3">
        <v>120</v>
      </c>
      <c r="G20" s="3">
        <v>70</v>
      </c>
      <c r="H20" s="3">
        <v>18</v>
      </c>
      <c r="I20" s="9">
        <f t="shared" si="0"/>
        <v>336</v>
      </c>
      <c r="J20" s="2">
        <f t="shared" si="1"/>
        <v>26</v>
      </c>
    </row>
    <row r="21" spans="2:10">
      <c r="B21" s="3">
        <v>17</v>
      </c>
      <c r="C21" s="3" t="s">
        <v>18</v>
      </c>
      <c r="D21" s="3">
        <v>98</v>
      </c>
      <c r="E21" s="3">
        <v>70</v>
      </c>
      <c r="F21" s="3">
        <v>140</v>
      </c>
      <c r="G21" s="3">
        <v>40</v>
      </c>
      <c r="H21" s="3">
        <v>39</v>
      </c>
      <c r="I21" s="9">
        <f t="shared" si="0"/>
        <v>387</v>
      </c>
      <c r="J21" s="2">
        <f t="shared" si="1"/>
        <v>19</v>
      </c>
    </row>
    <row r="22" spans="2:10">
      <c r="B22" s="3">
        <v>18</v>
      </c>
      <c r="C22" s="3" t="s">
        <v>19</v>
      </c>
      <c r="D22" s="3">
        <v>82</v>
      </c>
      <c r="E22" s="3">
        <v>44</v>
      </c>
      <c r="F22" s="3">
        <v>150</v>
      </c>
      <c r="G22" s="3">
        <v>55</v>
      </c>
      <c r="H22" s="3">
        <v>10.5</v>
      </c>
      <c r="I22" s="9">
        <f t="shared" si="0"/>
        <v>341.5</v>
      </c>
      <c r="J22" s="2">
        <f t="shared" si="1"/>
        <v>25</v>
      </c>
    </row>
    <row r="23" spans="2:10">
      <c r="B23" s="3">
        <v>19</v>
      </c>
      <c r="C23" s="3" t="s">
        <v>20</v>
      </c>
      <c r="D23" s="3">
        <v>136</v>
      </c>
      <c r="E23" s="3">
        <v>78</v>
      </c>
      <c r="F23" s="3">
        <v>120</v>
      </c>
      <c r="G23" s="3">
        <v>45</v>
      </c>
      <c r="H23" s="3">
        <v>21</v>
      </c>
      <c r="I23" s="9">
        <f t="shared" si="0"/>
        <v>400</v>
      </c>
      <c r="J23" s="2">
        <f t="shared" si="1"/>
        <v>17</v>
      </c>
    </row>
    <row r="24" spans="2:10">
      <c r="B24" s="3">
        <v>20</v>
      </c>
      <c r="C24" s="3" t="s">
        <v>21</v>
      </c>
      <c r="D24" s="3">
        <v>126</v>
      </c>
      <c r="E24" s="3">
        <v>78</v>
      </c>
      <c r="F24" s="3">
        <v>150</v>
      </c>
      <c r="G24" s="3">
        <v>80</v>
      </c>
      <c r="H24" s="3">
        <v>15</v>
      </c>
      <c r="I24" s="9">
        <f t="shared" si="0"/>
        <v>449</v>
      </c>
      <c r="J24" s="2">
        <f t="shared" si="1"/>
        <v>13</v>
      </c>
    </row>
    <row r="25" spans="2:10">
      <c r="B25" s="3">
        <v>21</v>
      </c>
      <c r="C25" s="3" t="s">
        <v>22</v>
      </c>
      <c r="D25" s="3">
        <v>92</v>
      </c>
      <c r="E25" s="3">
        <v>24</v>
      </c>
      <c r="F25" s="3">
        <v>140</v>
      </c>
      <c r="G25" s="3">
        <v>35</v>
      </c>
      <c r="H25" s="3">
        <v>42</v>
      </c>
      <c r="I25" s="9">
        <f t="shared" si="0"/>
        <v>333</v>
      </c>
      <c r="J25" s="2">
        <f t="shared" si="1"/>
        <v>27</v>
      </c>
    </row>
    <row r="26" spans="2:10">
      <c r="B26" s="3">
        <v>22</v>
      </c>
      <c r="C26" s="3" t="s">
        <v>23</v>
      </c>
      <c r="D26" s="3">
        <v>24</v>
      </c>
      <c r="E26" s="3">
        <v>12</v>
      </c>
      <c r="F26" s="3">
        <v>120</v>
      </c>
      <c r="G26" s="3">
        <v>5</v>
      </c>
      <c r="H26" s="3">
        <v>28.5</v>
      </c>
      <c r="I26" s="9">
        <f t="shared" si="0"/>
        <v>189.5</v>
      </c>
      <c r="J26" s="2">
        <f t="shared" si="1"/>
        <v>39</v>
      </c>
    </row>
    <row r="27" spans="2:10">
      <c r="B27" s="3">
        <v>23</v>
      </c>
      <c r="C27" s="3" t="s">
        <v>24</v>
      </c>
      <c r="D27" s="3">
        <v>66</v>
      </c>
      <c r="E27" s="3">
        <v>30</v>
      </c>
      <c r="F27" s="3">
        <v>60</v>
      </c>
      <c r="G27" s="3">
        <v>30</v>
      </c>
      <c r="H27" s="3">
        <v>-6</v>
      </c>
      <c r="I27" s="9">
        <f t="shared" si="0"/>
        <v>180</v>
      </c>
      <c r="J27" s="2">
        <f t="shared" si="1"/>
        <v>42</v>
      </c>
    </row>
    <row r="28" spans="2:10">
      <c r="B28" s="3">
        <v>24</v>
      </c>
      <c r="C28" s="3" t="s">
        <v>25</v>
      </c>
      <c r="D28" s="3">
        <v>92</v>
      </c>
      <c r="E28" s="3">
        <v>70</v>
      </c>
      <c r="F28" s="3">
        <v>140</v>
      </c>
      <c r="G28" s="3">
        <v>65</v>
      </c>
      <c r="H28" s="3">
        <v>61.5</v>
      </c>
      <c r="I28" s="9">
        <f t="shared" si="0"/>
        <v>428.5</v>
      </c>
      <c r="J28" s="2">
        <f t="shared" si="1"/>
        <v>16</v>
      </c>
    </row>
    <row r="29" spans="2:10">
      <c r="B29" s="3">
        <v>25</v>
      </c>
      <c r="C29" s="19" t="s">
        <v>26</v>
      </c>
      <c r="D29" s="19">
        <v>156</v>
      </c>
      <c r="E29" s="19">
        <v>68</v>
      </c>
      <c r="F29" s="19">
        <v>180</v>
      </c>
      <c r="G29" s="19">
        <v>85</v>
      </c>
      <c r="H29" s="19">
        <v>76.5</v>
      </c>
      <c r="I29" s="26">
        <f t="shared" si="0"/>
        <v>565.5</v>
      </c>
      <c r="J29" s="19">
        <f t="shared" si="1"/>
        <v>5</v>
      </c>
    </row>
    <row r="30" spans="2:10">
      <c r="B30" s="3">
        <v>26</v>
      </c>
      <c r="C30" s="3" t="s">
        <v>27</v>
      </c>
      <c r="D30" s="3">
        <v>44</v>
      </c>
      <c r="E30" s="3">
        <v>10</v>
      </c>
      <c r="F30" s="3">
        <v>60</v>
      </c>
      <c r="G30" s="3">
        <v>15</v>
      </c>
      <c r="H30" s="3">
        <v>4.5</v>
      </c>
      <c r="I30" s="9">
        <f t="shared" si="0"/>
        <v>133.5</v>
      </c>
      <c r="J30" s="2">
        <f t="shared" si="1"/>
        <v>48</v>
      </c>
    </row>
    <row r="31" spans="2:10">
      <c r="B31" s="3">
        <v>27</v>
      </c>
      <c r="C31" s="3" t="s">
        <v>28</v>
      </c>
      <c r="D31" s="3">
        <v>106</v>
      </c>
      <c r="E31" s="3">
        <v>106</v>
      </c>
      <c r="F31" s="3">
        <v>150</v>
      </c>
      <c r="G31" s="3">
        <v>70</v>
      </c>
      <c r="H31" s="3">
        <v>85.5</v>
      </c>
      <c r="I31" s="9">
        <f t="shared" si="0"/>
        <v>517.5</v>
      </c>
      <c r="J31" s="2">
        <f t="shared" si="1"/>
        <v>7</v>
      </c>
    </row>
    <row r="32" spans="2:10">
      <c r="B32" s="3">
        <v>28</v>
      </c>
      <c r="C32" s="3" t="s">
        <v>29</v>
      </c>
      <c r="D32" s="3">
        <v>12</v>
      </c>
      <c r="E32" s="3">
        <v>24</v>
      </c>
      <c r="F32" s="3">
        <v>70</v>
      </c>
      <c r="G32" s="3">
        <v>20</v>
      </c>
      <c r="H32" s="3">
        <v>30</v>
      </c>
      <c r="I32" s="9">
        <f t="shared" si="0"/>
        <v>156</v>
      </c>
      <c r="J32" s="2">
        <f t="shared" si="1"/>
        <v>43</v>
      </c>
    </row>
    <row r="33" spans="2:10">
      <c r="B33" s="3">
        <v>29</v>
      </c>
      <c r="C33" s="3" t="s">
        <v>30</v>
      </c>
      <c r="D33" s="3">
        <v>108</v>
      </c>
      <c r="E33" s="3">
        <v>66</v>
      </c>
      <c r="F33" s="3">
        <v>120</v>
      </c>
      <c r="G33" s="3">
        <v>45</v>
      </c>
      <c r="H33" s="3">
        <v>27</v>
      </c>
      <c r="I33" s="9">
        <f t="shared" si="0"/>
        <v>366</v>
      </c>
      <c r="J33" s="2">
        <f t="shared" si="1"/>
        <v>20</v>
      </c>
    </row>
    <row r="34" spans="2:10">
      <c r="B34" s="3">
        <v>30</v>
      </c>
      <c r="C34" s="3" t="s">
        <v>31</v>
      </c>
      <c r="D34" s="3">
        <v>148</v>
      </c>
      <c r="E34" s="3">
        <v>52</v>
      </c>
      <c r="F34" s="3">
        <v>140</v>
      </c>
      <c r="G34" s="3">
        <v>70</v>
      </c>
      <c r="H34" s="3">
        <v>106.5</v>
      </c>
      <c r="I34" s="9">
        <f t="shared" si="0"/>
        <v>516.5</v>
      </c>
      <c r="J34" s="2">
        <f t="shared" si="1"/>
        <v>8</v>
      </c>
    </row>
    <row r="35" spans="2:10">
      <c r="B35" s="3">
        <v>31</v>
      </c>
      <c r="C35" s="3" t="s">
        <v>32</v>
      </c>
      <c r="D35" s="3">
        <v>12</v>
      </c>
      <c r="E35" s="3">
        <v>16</v>
      </c>
      <c r="F35" s="3">
        <v>100</v>
      </c>
      <c r="G35" s="3">
        <v>15</v>
      </c>
      <c r="H35" s="3">
        <v>43.5</v>
      </c>
      <c r="I35" s="9">
        <f t="shared" si="0"/>
        <v>186.5</v>
      </c>
      <c r="J35" s="2">
        <f t="shared" si="1"/>
        <v>40</v>
      </c>
    </row>
    <row r="36" spans="2:10">
      <c r="B36" s="3">
        <v>32</v>
      </c>
      <c r="C36" s="3" t="s">
        <v>33</v>
      </c>
      <c r="D36" s="3">
        <v>90</v>
      </c>
      <c r="E36" s="3">
        <v>54</v>
      </c>
      <c r="F36" s="3">
        <v>210</v>
      </c>
      <c r="G36" s="3">
        <v>45</v>
      </c>
      <c r="H36" s="3">
        <v>102</v>
      </c>
      <c r="I36" s="9">
        <f t="shared" si="0"/>
        <v>501</v>
      </c>
      <c r="J36" s="2">
        <f t="shared" si="1"/>
        <v>10</v>
      </c>
    </row>
    <row r="37" spans="2:10">
      <c r="B37" s="3">
        <v>33</v>
      </c>
      <c r="C37" s="3" t="s">
        <v>34</v>
      </c>
      <c r="D37" s="3">
        <v>-2</v>
      </c>
      <c r="E37" s="3">
        <v>12</v>
      </c>
      <c r="F37" s="3">
        <v>50</v>
      </c>
      <c r="G37" s="3">
        <v>30</v>
      </c>
      <c r="H37" s="3">
        <v>15</v>
      </c>
      <c r="I37" s="9">
        <f t="shared" si="0"/>
        <v>105</v>
      </c>
      <c r="J37" s="2">
        <f t="shared" si="1"/>
        <v>50</v>
      </c>
    </row>
    <row r="38" spans="2:10">
      <c r="B38" s="3">
        <v>34</v>
      </c>
      <c r="C38" s="3" t="s">
        <v>35</v>
      </c>
      <c r="D38" s="3">
        <v>48</v>
      </c>
      <c r="E38" s="3">
        <v>74</v>
      </c>
      <c r="F38" s="3">
        <v>110</v>
      </c>
      <c r="G38" s="3">
        <v>35</v>
      </c>
      <c r="H38" s="3">
        <v>22.5</v>
      </c>
      <c r="I38" s="9">
        <f t="shared" si="0"/>
        <v>289.5</v>
      </c>
      <c r="J38" s="2">
        <f t="shared" si="1"/>
        <v>29</v>
      </c>
    </row>
    <row r="39" spans="2:10">
      <c r="B39" s="3">
        <v>35</v>
      </c>
      <c r="C39" s="3" t="s">
        <v>36</v>
      </c>
      <c r="D39" s="3">
        <v>52</v>
      </c>
      <c r="E39" s="3">
        <v>70</v>
      </c>
      <c r="F39" s="3">
        <v>110</v>
      </c>
      <c r="G39" s="3">
        <v>25</v>
      </c>
      <c r="H39" s="3">
        <v>7.5</v>
      </c>
      <c r="I39" s="9">
        <f t="shared" si="0"/>
        <v>264.5</v>
      </c>
      <c r="J39" s="2">
        <f t="shared" si="1"/>
        <v>31</v>
      </c>
    </row>
    <row r="40" spans="2:10">
      <c r="B40" s="3">
        <v>36</v>
      </c>
      <c r="C40" s="3" t="s">
        <v>37</v>
      </c>
      <c r="D40" s="3">
        <v>2</v>
      </c>
      <c r="E40" s="3">
        <v>36</v>
      </c>
      <c r="F40" s="3">
        <v>90</v>
      </c>
      <c r="G40" s="3">
        <v>20</v>
      </c>
      <c r="H40" s="3">
        <v>0</v>
      </c>
      <c r="I40" s="9">
        <f t="shared" si="0"/>
        <v>148</v>
      </c>
      <c r="J40" s="2">
        <f t="shared" si="1"/>
        <v>46</v>
      </c>
    </row>
    <row r="41" spans="2:10">
      <c r="B41" s="3">
        <v>37</v>
      </c>
      <c r="C41" s="3" t="s">
        <v>38</v>
      </c>
      <c r="D41" s="3">
        <v>4</v>
      </c>
      <c r="E41" s="3">
        <v>-12</v>
      </c>
      <c r="F41" s="3">
        <v>70</v>
      </c>
      <c r="G41" s="3">
        <v>10</v>
      </c>
      <c r="H41" s="3">
        <v>9</v>
      </c>
      <c r="I41" s="9">
        <f t="shared" si="0"/>
        <v>81</v>
      </c>
      <c r="J41" s="2">
        <f t="shared" si="1"/>
        <v>52</v>
      </c>
    </row>
    <row r="42" spans="2:10">
      <c r="B42" s="3">
        <v>38</v>
      </c>
      <c r="C42" s="3" t="s">
        <v>39</v>
      </c>
      <c r="D42" s="3">
        <v>30</v>
      </c>
      <c r="E42" s="3">
        <v>24</v>
      </c>
      <c r="F42" s="3">
        <v>50</v>
      </c>
      <c r="G42" s="3">
        <v>30</v>
      </c>
      <c r="H42" s="3">
        <v>19.5</v>
      </c>
      <c r="I42" s="9">
        <f t="shared" si="0"/>
        <v>153.5</v>
      </c>
      <c r="J42" s="2">
        <f t="shared" si="1"/>
        <v>44</v>
      </c>
    </row>
    <row r="43" spans="2:10">
      <c r="B43" s="3">
        <v>39</v>
      </c>
      <c r="C43" s="19" t="s">
        <v>40</v>
      </c>
      <c r="D43" s="19">
        <v>146</v>
      </c>
      <c r="E43" s="19">
        <v>98</v>
      </c>
      <c r="F43" s="19">
        <v>160</v>
      </c>
      <c r="G43" s="19">
        <v>45</v>
      </c>
      <c r="H43" s="19">
        <v>117</v>
      </c>
      <c r="I43" s="26">
        <f t="shared" si="0"/>
        <v>566</v>
      </c>
      <c r="J43" s="19">
        <f t="shared" si="1"/>
        <v>4</v>
      </c>
    </row>
    <row r="44" spans="2:10">
      <c r="B44" s="3">
        <v>40</v>
      </c>
      <c r="C44" s="3" t="s">
        <v>41</v>
      </c>
      <c r="D44" s="3">
        <v>114</v>
      </c>
      <c r="E44" s="3">
        <v>78</v>
      </c>
      <c r="F44" s="3">
        <v>160</v>
      </c>
      <c r="G44" s="3">
        <v>50</v>
      </c>
      <c r="H44" s="3">
        <v>48</v>
      </c>
      <c r="I44" s="9">
        <f t="shared" si="0"/>
        <v>450</v>
      </c>
      <c r="J44" s="2">
        <f t="shared" si="1"/>
        <v>12</v>
      </c>
    </row>
    <row r="45" spans="2:10">
      <c r="B45" s="3">
        <v>41</v>
      </c>
      <c r="C45" s="3" t="s">
        <v>42</v>
      </c>
      <c r="D45" s="3">
        <v>44</v>
      </c>
      <c r="E45" s="3">
        <v>2</v>
      </c>
      <c r="F45" s="3">
        <v>70</v>
      </c>
      <c r="G45" s="3">
        <v>50</v>
      </c>
      <c r="H45" s="3">
        <v>16.5</v>
      </c>
      <c r="I45" s="9">
        <f t="shared" si="0"/>
        <v>182.5</v>
      </c>
      <c r="J45" s="2">
        <f t="shared" si="1"/>
        <v>41</v>
      </c>
    </row>
    <row r="46" spans="2:10">
      <c r="B46" s="3">
        <v>42</v>
      </c>
      <c r="C46" s="3" t="s">
        <v>43</v>
      </c>
      <c r="D46" s="3">
        <v>30</v>
      </c>
      <c r="E46" s="3">
        <v>48</v>
      </c>
      <c r="F46" s="3">
        <v>90</v>
      </c>
      <c r="G46" s="3">
        <v>25</v>
      </c>
      <c r="H46" s="3">
        <v>13.5</v>
      </c>
      <c r="I46" s="9">
        <f t="shared" si="0"/>
        <v>206.5</v>
      </c>
      <c r="J46" s="2">
        <f t="shared" si="1"/>
        <v>37</v>
      </c>
    </row>
    <row r="47" spans="2:10">
      <c r="B47" s="3">
        <v>43</v>
      </c>
      <c r="C47" s="3" t="s">
        <v>44</v>
      </c>
      <c r="D47" s="3">
        <v>26</v>
      </c>
      <c r="E47" s="3">
        <v>28</v>
      </c>
      <c r="F47" s="3">
        <v>140</v>
      </c>
      <c r="G47" s="3">
        <v>30</v>
      </c>
      <c r="H47" s="3">
        <v>19.5</v>
      </c>
      <c r="I47" s="9">
        <f t="shared" si="0"/>
        <v>243.5</v>
      </c>
      <c r="J47" s="2">
        <f t="shared" si="1"/>
        <v>32</v>
      </c>
    </row>
    <row r="48" spans="2:10">
      <c r="B48" s="3">
        <v>44</v>
      </c>
      <c r="C48" s="3" t="s">
        <v>45</v>
      </c>
      <c r="D48" s="3">
        <v>2</v>
      </c>
      <c r="E48" s="3">
        <v>40</v>
      </c>
      <c r="F48" s="3">
        <v>50</v>
      </c>
      <c r="G48" s="3">
        <v>5</v>
      </c>
      <c r="H48" s="3">
        <v>-1.5</v>
      </c>
      <c r="I48" s="9">
        <f t="shared" si="0"/>
        <v>95.5</v>
      </c>
      <c r="J48" s="2">
        <f t="shared" si="1"/>
        <v>51</v>
      </c>
    </row>
    <row r="49" spans="2:10">
      <c r="B49" s="3">
        <v>45</v>
      </c>
      <c r="C49" s="3" t="s">
        <v>46</v>
      </c>
      <c r="D49" s="3">
        <v>46</v>
      </c>
      <c r="E49" s="3">
        <v>16</v>
      </c>
      <c r="F49" s="3">
        <v>70</v>
      </c>
      <c r="G49" s="3">
        <v>55</v>
      </c>
      <c r="H49" s="3">
        <v>10.5</v>
      </c>
      <c r="I49" s="9">
        <f t="shared" si="0"/>
        <v>197.5</v>
      </c>
      <c r="J49" s="2">
        <f t="shared" si="1"/>
        <v>38</v>
      </c>
    </row>
    <row r="50" spans="2:10">
      <c r="B50" s="3">
        <v>46</v>
      </c>
      <c r="C50" s="3" t="s">
        <v>47</v>
      </c>
      <c r="D50" s="3">
        <v>130</v>
      </c>
      <c r="E50" s="3">
        <v>100</v>
      </c>
      <c r="F50" s="3">
        <v>130</v>
      </c>
      <c r="G50" s="3">
        <v>60</v>
      </c>
      <c r="H50" s="3">
        <v>93</v>
      </c>
      <c r="I50" s="9">
        <f t="shared" si="0"/>
        <v>513</v>
      </c>
      <c r="J50" s="2">
        <f t="shared" si="1"/>
        <v>9</v>
      </c>
    </row>
    <row r="51" spans="2:10">
      <c r="B51" s="3">
        <v>47</v>
      </c>
      <c r="C51" s="3" t="s">
        <v>48</v>
      </c>
      <c r="D51" s="3">
        <v>148</v>
      </c>
      <c r="E51" s="3">
        <v>84</v>
      </c>
      <c r="F51" s="3">
        <v>110</v>
      </c>
      <c r="G51" s="3">
        <v>25</v>
      </c>
      <c r="H51" s="3">
        <v>22.5</v>
      </c>
      <c r="I51" s="9">
        <f t="shared" si="0"/>
        <v>389.5</v>
      </c>
      <c r="J51" s="2">
        <f t="shared" si="1"/>
        <v>18</v>
      </c>
    </row>
    <row r="52" spans="2:10">
      <c r="B52" s="3">
        <v>48</v>
      </c>
      <c r="C52" s="3" t="s">
        <v>49</v>
      </c>
      <c r="D52" s="3">
        <v>86</v>
      </c>
      <c r="E52" s="3">
        <v>42</v>
      </c>
      <c r="F52" s="3">
        <v>150</v>
      </c>
      <c r="G52" s="3">
        <v>45</v>
      </c>
      <c r="H52" s="3">
        <v>25.5</v>
      </c>
      <c r="I52" s="9">
        <f t="shared" si="0"/>
        <v>348.5</v>
      </c>
      <c r="J52" s="2">
        <f t="shared" si="1"/>
        <v>23</v>
      </c>
    </row>
    <row r="53" spans="2:10">
      <c r="B53" s="3">
        <v>49</v>
      </c>
      <c r="C53" s="3" t="s">
        <v>50</v>
      </c>
      <c r="D53" s="3">
        <v>0</v>
      </c>
      <c r="E53" s="3">
        <v>38</v>
      </c>
      <c r="F53" s="3">
        <v>70</v>
      </c>
      <c r="G53" s="3">
        <v>15</v>
      </c>
      <c r="H53" s="3">
        <v>-8</v>
      </c>
      <c r="I53" s="9">
        <f t="shared" si="0"/>
        <v>115</v>
      </c>
      <c r="J53" s="2">
        <f t="shared" si="1"/>
        <v>49</v>
      </c>
    </row>
    <row r="54" spans="2:10">
      <c r="B54" s="3">
        <v>50</v>
      </c>
      <c r="C54" s="3" t="s">
        <v>51</v>
      </c>
      <c r="D54" s="3">
        <v>46</v>
      </c>
      <c r="E54" s="3">
        <v>68</v>
      </c>
      <c r="F54" s="3">
        <v>110</v>
      </c>
      <c r="G54" s="3">
        <v>55</v>
      </c>
      <c r="H54" s="3">
        <v>76.5</v>
      </c>
      <c r="I54" s="9">
        <f t="shared" si="0"/>
        <v>355.5</v>
      </c>
      <c r="J54" s="2">
        <f t="shared" si="1"/>
        <v>22</v>
      </c>
    </row>
    <row r="55" spans="2:10">
      <c r="B55" s="3">
        <v>51</v>
      </c>
      <c r="C55" s="3" t="s">
        <v>52</v>
      </c>
      <c r="D55" s="3">
        <v>4</v>
      </c>
      <c r="E55" s="3">
        <v>-2</v>
      </c>
      <c r="F55" s="3">
        <v>70</v>
      </c>
      <c r="G55" s="3">
        <v>55</v>
      </c>
      <c r="H55" s="3">
        <v>15</v>
      </c>
      <c r="I55" s="9">
        <f t="shared" si="0"/>
        <v>142</v>
      </c>
      <c r="J55" s="2">
        <f t="shared" si="1"/>
        <v>47</v>
      </c>
    </row>
    <row r="56" spans="2:10">
      <c r="B56" s="3">
        <v>52</v>
      </c>
      <c r="C56" s="3" t="s">
        <v>53</v>
      </c>
      <c r="D56" s="3">
        <v>76</v>
      </c>
      <c r="E56" s="3">
        <v>58</v>
      </c>
      <c r="F56" s="3">
        <v>140</v>
      </c>
      <c r="G56" s="3">
        <v>40</v>
      </c>
      <c r="H56" s="3">
        <v>43.5</v>
      </c>
      <c r="I56" s="9">
        <f t="shared" si="0"/>
        <v>357.5</v>
      </c>
      <c r="J56" s="2">
        <f t="shared" si="1"/>
        <v>21</v>
      </c>
    </row>
  </sheetData>
  <mergeCells count="6">
    <mergeCell ref="B1:J1"/>
    <mergeCell ref="B3:B4"/>
    <mergeCell ref="C3:C4"/>
    <mergeCell ref="D3:H3"/>
    <mergeCell ref="I3:I4"/>
    <mergeCell ref="J3:J4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5"/>
  <sheetViews>
    <sheetView workbookViewId="0">
      <selection activeCell="B1" sqref="B1:E1"/>
    </sheetView>
  </sheetViews>
  <sheetFormatPr defaultRowHeight="15"/>
  <cols>
    <col min="2" max="2" width="4.42578125" bestFit="1" customWidth="1"/>
    <col min="3" max="3" width="33.5703125" bestFit="1" customWidth="1"/>
  </cols>
  <sheetData>
    <row r="1" spans="2:5" ht="18.75">
      <c r="B1" s="27" t="s">
        <v>83</v>
      </c>
      <c r="C1" s="27"/>
      <c r="D1" s="27"/>
      <c r="E1" s="27"/>
    </row>
    <row r="3" spans="2:5">
      <c r="B3" s="14" t="s">
        <v>0</v>
      </c>
      <c r="C3" s="14" t="s">
        <v>1</v>
      </c>
      <c r="D3" s="14" t="s">
        <v>55</v>
      </c>
      <c r="E3" s="14" t="s">
        <v>62</v>
      </c>
    </row>
    <row r="4" spans="2:5">
      <c r="B4" s="5">
        <v>1</v>
      </c>
      <c r="C4" s="3" t="s">
        <v>2</v>
      </c>
      <c r="D4" s="3">
        <v>525</v>
      </c>
      <c r="E4" s="2">
        <f>RANK(D4,$D$4:$D$55)</f>
        <v>19</v>
      </c>
    </row>
    <row r="5" spans="2:5">
      <c r="B5" s="5">
        <v>2</v>
      </c>
      <c r="C5" s="3" t="s">
        <v>3</v>
      </c>
      <c r="D5" s="3">
        <v>630</v>
      </c>
      <c r="E5" s="2">
        <f t="shared" ref="E5:E55" si="0">RANK(D5,$D$4:$D$55)</f>
        <v>5</v>
      </c>
    </row>
    <row r="6" spans="2:5">
      <c r="B6" s="5">
        <v>3</v>
      </c>
      <c r="C6" s="3" t="s">
        <v>4</v>
      </c>
      <c r="D6" s="3">
        <v>530</v>
      </c>
      <c r="E6" s="2">
        <f t="shared" si="0"/>
        <v>18</v>
      </c>
    </row>
    <row r="7" spans="2:5">
      <c r="B7" s="5">
        <v>4</v>
      </c>
      <c r="C7" s="3" t="s">
        <v>5</v>
      </c>
      <c r="D7" s="3">
        <v>555</v>
      </c>
      <c r="E7" s="2">
        <f t="shared" si="0"/>
        <v>13</v>
      </c>
    </row>
    <row r="8" spans="2:5">
      <c r="B8" s="5">
        <v>5</v>
      </c>
      <c r="C8" s="3" t="s">
        <v>6</v>
      </c>
      <c r="D8" s="3">
        <v>415</v>
      </c>
      <c r="E8" s="2">
        <f t="shared" si="0"/>
        <v>46</v>
      </c>
    </row>
    <row r="9" spans="2:5">
      <c r="B9" s="5">
        <v>6</v>
      </c>
      <c r="C9" s="3" t="s">
        <v>7</v>
      </c>
      <c r="D9" s="3">
        <v>305</v>
      </c>
      <c r="E9" s="2">
        <f t="shared" si="0"/>
        <v>51</v>
      </c>
    </row>
    <row r="10" spans="2:5">
      <c r="B10" s="5">
        <v>7</v>
      </c>
      <c r="C10" s="3" t="s">
        <v>8</v>
      </c>
      <c r="D10" s="3">
        <v>485</v>
      </c>
      <c r="E10" s="2">
        <f t="shared" si="0"/>
        <v>29</v>
      </c>
    </row>
    <row r="11" spans="2:5">
      <c r="B11" s="5">
        <v>8</v>
      </c>
      <c r="C11" s="3" t="s">
        <v>9</v>
      </c>
      <c r="D11" s="3">
        <v>635</v>
      </c>
      <c r="E11" s="2">
        <f t="shared" si="0"/>
        <v>4</v>
      </c>
    </row>
    <row r="12" spans="2:5">
      <c r="B12" s="5">
        <v>9</v>
      </c>
      <c r="C12" s="16" t="s">
        <v>10</v>
      </c>
      <c r="D12" s="16">
        <v>675</v>
      </c>
      <c r="E12" s="16">
        <f t="shared" si="0"/>
        <v>1</v>
      </c>
    </row>
    <row r="13" spans="2:5">
      <c r="B13" s="5">
        <v>10</v>
      </c>
      <c r="C13" s="3" t="s">
        <v>11</v>
      </c>
      <c r="D13" s="3">
        <v>465</v>
      </c>
      <c r="E13" s="2">
        <f t="shared" si="0"/>
        <v>37</v>
      </c>
    </row>
    <row r="14" spans="2:5">
      <c r="B14" s="5">
        <v>11</v>
      </c>
      <c r="C14" s="3" t="s">
        <v>79</v>
      </c>
      <c r="D14" s="3">
        <v>505</v>
      </c>
      <c r="E14" s="2">
        <f t="shared" si="0"/>
        <v>21</v>
      </c>
    </row>
    <row r="15" spans="2:5">
      <c r="B15" s="5">
        <v>12</v>
      </c>
      <c r="C15" s="3" t="s">
        <v>13</v>
      </c>
      <c r="D15" s="3">
        <v>560</v>
      </c>
      <c r="E15" s="2">
        <f t="shared" si="0"/>
        <v>12</v>
      </c>
    </row>
    <row r="16" spans="2:5">
      <c r="B16" s="5">
        <v>13</v>
      </c>
      <c r="C16" s="3" t="s">
        <v>14</v>
      </c>
      <c r="D16" s="3">
        <v>495</v>
      </c>
      <c r="E16" s="2">
        <f t="shared" si="0"/>
        <v>27</v>
      </c>
    </row>
    <row r="17" spans="2:5">
      <c r="B17" s="5">
        <v>14</v>
      </c>
      <c r="C17" s="3" t="s">
        <v>15</v>
      </c>
      <c r="D17" s="3">
        <v>570</v>
      </c>
      <c r="E17" s="2">
        <f t="shared" si="0"/>
        <v>10</v>
      </c>
    </row>
    <row r="18" spans="2:5">
      <c r="B18" s="5">
        <v>15</v>
      </c>
      <c r="C18" s="3" t="s">
        <v>16</v>
      </c>
      <c r="D18" s="3">
        <v>480</v>
      </c>
      <c r="E18" s="2">
        <f t="shared" si="0"/>
        <v>31</v>
      </c>
    </row>
    <row r="19" spans="2:5">
      <c r="B19" s="5">
        <v>16</v>
      </c>
      <c r="C19" s="3" t="s">
        <v>17</v>
      </c>
      <c r="D19" s="3">
        <v>545</v>
      </c>
      <c r="E19" s="2">
        <f t="shared" si="0"/>
        <v>17</v>
      </c>
    </row>
    <row r="20" spans="2:5">
      <c r="B20" s="5">
        <v>17</v>
      </c>
      <c r="C20" s="3" t="s">
        <v>18</v>
      </c>
      <c r="D20" s="3">
        <v>400</v>
      </c>
      <c r="E20" s="2">
        <f t="shared" si="0"/>
        <v>47</v>
      </c>
    </row>
    <row r="21" spans="2:5">
      <c r="B21" s="5">
        <v>18</v>
      </c>
      <c r="C21" s="3" t="s">
        <v>19</v>
      </c>
      <c r="D21" s="3">
        <v>505</v>
      </c>
      <c r="E21" s="2">
        <f t="shared" si="0"/>
        <v>21</v>
      </c>
    </row>
    <row r="22" spans="2:5">
      <c r="B22" s="5">
        <v>19</v>
      </c>
      <c r="C22" s="3" t="s">
        <v>20</v>
      </c>
      <c r="D22" s="3">
        <v>590</v>
      </c>
      <c r="E22" s="2">
        <f t="shared" si="0"/>
        <v>7</v>
      </c>
    </row>
    <row r="23" spans="2:5">
      <c r="B23" s="5">
        <v>20</v>
      </c>
      <c r="C23" s="3" t="s">
        <v>21</v>
      </c>
      <c r="D23" s="3">
        <v>470</v>
      </c>
      <c r="E23" s="2">
        <f t="shared" si="0"/>
        <v>34</v>
      </c>
    </row>
    <row r="24" spans="2:5">
      <c r="B24" s="5">
        <v>21</v>
      </c>
      <c r="C24" s="3" t="s">
        <v>22</v>
      </c>
      <c r="D24" s="3">
        <v>490</v>
      </c>
      <c r="E24" s="2">
        <f t="shared" si="0"/>
        <v>28</v>
      </c>
    </row>
    <row r="25" spans="2:5">
      <c r="B25" s="5">
        <v>22</v>
      </c>
      <c r="C25" s="3" t="s">
        <v>23</v>
      </c>
      <c r="D25" s="3">
        <v>500</v>
      </c>
      <c r="E25" s="2">
        <f t="shared" si="0"/>
        <v>24</v>
      </c>
    </row>
    <row r="26" spans="2:5">
      <c r="B26" s="5">
        <v>23</v>
      </c>
      <c r="C26" s="3" t="s">
        <v>24</v>
      </c>
      <c r="D26" s="3">
        <v>470</v>
      </c>
      <c r="E26" s="2">
        <f t="shared" si="0"/>
        <v>34</v>
      </c>
    </row>
    <row r="27" spans="2:5">
      <c r="B27" s="5">
        <v>24</v>
      </c>
      <c r="C27" s="3" t="s">
        <v>25</v>
      </c>
      <c r="D27" s="3">
        <v>505</v>
      </c>
      <c r="E27" s="2">
        <f t="shared" si="0"/>
        <v>21</v>
      </c>
    </row>
    <row r="28" spans="2:5">
      <c r="B28" s="5">
        <v>25</v>
      </c>
      <c r="C28" s="3" t="s">
        <v>26</v>
      </c>
      <c r="D28" s="3">
        <v>480</v>
      </c>
      <c r="E28" s="2">
        <f t="shared" si="0"/>
        <v>31</v>
      </c>
    </row>
    <row r="29" spans="2:5">
      <c r="B29" s="5">
        <v>26</v>
      </c>
      <c r="C29" s="3" t="s">
        <v>27</v>
      </c>
      <c r="D29" s="3">
        <v>550</v>
      </c>
      <c r="E29" s="2">
        <f t="shared" si="0"/>
        <v>15</v>
      </c>
    </row>
    <row r="30" spans="2:5">
      <c r="B30" s="5">
        <v>27</v>
      </c>
      <c r="C30" s="3" t="s">
        <v>28</v>
      </c>
      <c r="D30" s="3">
        <v>500</v>
      </c>
      <c r="E30" s="2">
        <f t="shared" si="0"/>
        <v>24</v>
      </c>
    </row>
    <row r="31" spans="2:5">
      <c r="B31" s="5">
        <v>28</v>
      </c>
      <c r="C31" s="3" t="s">
        <v>29</v>
      </c>
      <c r="D31" s="3">
        <v>525</v>
      </c>
      <c r="E31" s="2">
        <f t="shared" si="0"/>
        <v>19</v>
      </c>
    </row>
    <row r="32" spans="2:5">
      <c r="B32" s="5">
        <v>29</v>
      </c>
      <c r="C32" s="16" t="s">
        <v>30</v>
      </c>
      <c r="D32" s="16">
        <v>640</v>
      </c>
      <c r="E32" s="16">
        <f t="shared" si="0"/>
        <v>3</v>
      </c>
    </row>
    <row r="33" spans="2:5">
      <c r="B33" s="5">
        <v>30</v>
      </c>
      <c r="C33" s="3" t="s">
        <v>31</v>
      </c>
      <c r="D33" s="3">
        <v>555</v>
      </c>
      <c r="E33" s="2">
        <f t="shared" si="0"/>
        <v>13</v>
      </c>
    </row>
    <row r="34" spans="2:5">
      <c r="B34" s="5">
        <v>31</v>
      </c>
      <c r="C34" s="3" t="s">
        <v>32</v>
      </c>
      <c r="D34" s="3">
        <v>480</v>
      </c>
      <c r="E34" s="2">
        <f t="shared" si="0"/>
        <v>31</v>
      </c>
    </row>
    <row r="35" spans="2:5">
      <c r="B35" s="5">
        <v>32</v>
      </c>
      <c r="C35" s="3" t="s">
        <v>33</v>
      </c>
      <c r="D35" s="3">
        <v>605</v>
      </c>
      <c r="E35" s="2">
        <f t="shared" si="0"/>
        <v>6</v>
      </c>
    </row>
    <row r="36" spans="2:5">
      <c r="B36" s="5">
        <v>33</v>
      </c>
      <c r="C36" s="3" t="s">
        <v>34</v>
      </c>
      <c r="D36" s="3">
        <v>485</v>
      </c>
      <c r="E36" s="2">
        <f t="shared" si="0"/>
        <v>29</v>
      </c>
    </row>
    <row r="37" spans="2:5">
      <c r="B37" s="5">
        <v>34</v>
      </c>
      <c r="C37" s="3" t="s">
        <v>35</v>
      </c>
      <c r="D37" s="3">
        <v>395</v>
      </c>
      <c r="E37" s="2">
        <f t="shared" si="0"/>
        <v>48</v>
      </c>
    </row>
    <row r="38" spans="2:5">
      <c r="B38" s="5">
        <v>35</v>
      </c>
      <c r="C38" s="3" t="s">
        <v>36</v>
      </c>
      <c r="D38" s="3">
        <v>435</v>
      </c>
      <c r="E38" s="2">
        <f t="shared" si="0"/>
        <v>45</v>
      </c>
    </row>
    <row r="39" spans="2:5">
      <c r="B39" s="5">
        <v>36</v>
      </c>
      <c r="C39" s="3" t="s">
        <v>37</v>
      </c>
      <c r="D39" s="3">
        <v>460</v>
      </c>
      <c r="E39" s="2">
        <f t="shared" si="0"/>
        <v>38</v>
      </c>
    </row>
    <row r="40" spans="2:5">
      <c r="B40" s="5">
        <v>37</v>
      </c>
      <c r="C40" s="3" t="s">
        <v>38</v>
      </c>
      <c r="D40" s="3">
        <v>455</v>
      </c>
      <c r="E40" s="2">
        <f t="shared" si="0"/>
        <v>41</v>
      </c>
    </row>
    <row r="41" spans="2:5">
      <c r="B41" s="5">
        <v>38</v>
      </c>
      <c r="C41" s="3" t="s">
        <v>39</v>
      </c>
      <c r="D41" s="3">
        <v>585</v>
      </c>
      <c r="E41" s="2">
        <f t="shared" si="0"/>
        <v>8</v>
      </c>
    </row>
    <row r="42" spans="2:5">
      <c r="B42" s="5">
        <v>39</v>
      </c>
      <c r="C42" s="16" t="s">
        <v>40</v>
      </c>
      <c r="D42" s="16">
        <v>645</v>
      </c>
      <c r="E42" s="16">
        <f t="shared" si="0"/>
        <v>2</v>
      </c>
    </row>
    <row r="43" spans="2:5">
      <c r="B43" s="5">
        <v>40</v>
      </c>
      <c r="C43" s="3" t="s">
        <v>41</v>
      </c>
      <c r="D43" s="3">
        <v>550</v>
      </c>
      <c r="E43" s="2">
        <f t="shared" si="0"/>
        <v>15</v>
      </c>
    </row>
    <row r="44" spans="2:5">
      <c r="B44" s="5">
        <v>41</v>
      </c>
      <c r="C44" s="3" t="s">
        <v>42</v>
      </c>
      <c r="D44" s="3">
        <v>460</v>
      </c>
      <c r="E44" s="2">
        <f t="shared" si="0"/>
        <v>38</v>
      </c>
    </row>
    <row r="45" spans="2:5">
      <c r="B45" s="5">
        <v>42</v>
      </c>
      <c r="C45" s="3" t="s">
        <v>43</v>
      </c>
      <c r="D45" s="3">
        <v>565</v>
      </c>
      <c r="E45" s="2">
        <f t="shared" si="0"/>
        <v>11</v>
      </c>
    </row>
    <row r="46" spans="2:5">
      <c r="B46" s="5">
        <v>43</v>
      </c>
      <c r="C46" s="3" t="s">
        <v>44</v>
      </c>
      <c r="D46" s="3">
        <v>390</v>
      </c>
      <c r="E46" s="2">
        <f t="shared" si="0"/>
        <v>49</v>
      </c>
    </row>
    <row r="47" spans="2:5">
      <c r="B47" s="5">
        <v>44</v>
      </c>
      <c r="C47" s="3" t="s">
        <v>45</v>
      </c>
      <c r="D47" s="3">
        <v>455</v>
      </c>
      <c r="E47" s="2">
        <f t="shared" si="0"/>
        <v>41</v>
      </c>
    </row>
    <row r="48" spans="2:5">
      <c r="B48" s="5">
        <v>45</v>
      </c>
      <c r="C48" s="3" t="s">
        <v>46</v>
      </c>
      <c r="D48" s="3">
        <v>450</v>
      </c>
      <c r="E48" s="2">
        <f t="shared" si="0"/>
        <v>43</v>
      </c>
    </row>
    <row r="49" spans="2:5">
      <c r="B49" s="5">
        <v>46</v>
      </c>
      <c r="C49" s="3" t="s">
        <v>47</v>
      </c>
      <c r="D49" s="3">
        <v>470</v>
      </c>
      <c r="E49" s="2">
        <f t="shared" si="0"/>
        <v>34</v>
      </c>
    </row>
    <row r="50" spans="2:5">
      <c r="B50" s="5">
        <v>47</v>
      </c>
      <c r="C50" s="3" t="s">
        <v>48</v>
      </c>
      <c r="D50" s="3">
        <v>0</v>
      </c>
      <c r="E50" s="2">
        <f t="shared" si="0"/>
        <v>52</v>
      </c>
    </row>
    <row r="51" spans="2:5">
      <c r="B51" s="5">
        <v>48</v>
      </c>
      <c r="C51" s="3" t="s">
        <v>49</v>
      </c>
      <c r="D51" s="3">
        <v>445</v>
      </c>
      <c r="E51" s="2">
        <f t="shared" si="0"/>
        <v>44</v>
      </c>
    </row>
    <row r="52" spans="2:5">
      <c r="B52" s="5">
        <v>49</v>
      </c>
      <c r="C52" s="3" t="s">
        <v>50</v>
      </c>
      <c r="D52" s="3">
        <v>460</v>
      </c>
      <c r="E52" s="2">
        <f t="shared" si="0"/>
        <v>38</v>
      </c>
    </row>
    <row r="53" spans="2:5">
      <c r="B53" s="5">
        <v>50</v>
      </c>
      <c r="C53" s="3" t="s">
        <v>51</v>
      </c>
      <c r="D53" s="3">
        <v>500</v>
      </c>
      <c r="E53" s="2">
        <f t="shared" si="0"/>
        <v>24</v>
      </c>
    </row>
    <row r="54" spans="2:5">
      <c r="B54" s="5">
        <v>51</v>
      </c>
      <c r="C54" s="3" t="s">
        <v>52</v>
      </c>
      <c r="D54" s="3">
        <v>370</v>
      </c>
      <c r="E54" s="2">
        <f t="shared" si="0"/>
        <v>50</v>
      </c>
    </row>
    <row r="55" spans="2:5">
      <c r="B55" s="5">
        <v>52</v>
      </c>
      <c r="C55" s="3" t="s">
        <v>53</v>
      </c>
      <c r="D55" s="3">
        <v>585</v>
      </c>
      <c r="E55" s="2">
        <f t="shared" si="0"/>
        <v>8</v>
      </c>
    </row>
  </sheetData>
  <mergeCells count="1">
    <mergeCell ref="B1:E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5"/>
  <sheetViews>
    <sheetView workbookViewId="0">
      <selection activeCell="B1" sqref="B1:H1"/>
    </sheetView>
  </sheetViews>
  <sheetFormatPr defaultRowHeight="15"/>
  <cols>
    <col min="2" max="2" width="4.42578125" bestFit="1" customWidth="1"/>
    <col min="3" max="3" width="33.5703125" bestFit="1" customWidth="1"/>
  </cols>
  <sheetData>
    <row r="1" spans="2:8" ht="18.75">
      <c r="B1" s="27" t="s">
        <v>84</v>
      </c>
      <c r="C1" s="27"/>
      <c r="D1" s="27"/>
      <c r="E1" s="27"/>
      <c r="F1" s="27"/>
      <c r="G1" s="27"/>
      <c r="H1" s="27"/>
    </row>
    <row r="3" spans="2:8">
      <c r="B3" s="14" t="s">
        <v>0</v>
      </c>
      <c r="C3" s="14" t="s">
        <v>1</v>
      </c>
      <c r="D3" s="32" t="s">
        <v>68</v>
      </c>
      <c r="E3" s="32"/>
      <c r="F3" s="32"/>
      <c r="G3" s="13" t="s">
        <v>55</v>
      </c>
      <c r="H3" s="13" t="s">
        <v>62</v>
      </c>
    </row>
    <row r="4" spans="2:8">
      <c r="B4" s="5">
        <v>1</v>
      </c>
      <c r="C4" s="3" t="s">
        <v>2</v>
      </c>
      <c r="D4" s="6">
        <v>105</v>
      </c>
      <c r="E4" s="6">
        <v>100</v>
      </c>
      <c r="F4" s="6">
        <v>155</v>
      </c>
      <c r="G4" s="2">
        <f>SUM(D4:F4)</f>
        <v>360</v>
      </c>
      <c r="H4" s="2">
        <f>RANK(G4,$G$4:$G$55)</f>
        <v>21</v>
      </c>
    </row>
    <row r="5" spans="2:8">
      <c r="B5" s="5">
        <v>2</v>
      </c>
      <c r="C5" s="3" t="s">
        <v>3</v>
      </c>
      <c r="D5" s="6">
        <v>70</v>
      </c>
      <c r="E5" s="6">
        <v>145</v>
      </c>
      <c r="F5" s="6">
        <v>130</v>
      </c>
      <c r="G5" s="2">
        <f t="shared" ref="G5:G55" si="0">SUM(D5:F5)</f>
        <v>345</v>
      </c>
      <c r="H5" s="2">
        <f t="shared" ref="H5:H55" si="1">RANK(G5,$G$4:$G$55)</f>
        <v>28</v>
      </c>
    </row>
    <row r="6" spans="2:8">
      <c r="B6" s="5">
        <v>3</v>
      </c>
      <c r="C6" s="3" t="s">
        <v>4</v>
      </c>
      <c r="D6" s="6">
        <v>100</v>
      </c>
      <c r="E6" s="6">
        <v>170</v>
      </c>
      <c r="F6" s="6">
        <v>130</v>
      </c>
      <c r="G6" s="2">
        <f t="shared" si="0"/>
        <v>400</v>
      </c>
      <c r="H6" s="2">
        <f t="shared" si="1"/>
        <v>8</v>
      </c>
    </row>
    <row r="7" spans="2:8">
      <c r="B7" s="5">
        <v>4</v>
      </c>
      <c r="C7" s="3" t="s">
        <v>5</v>
      </c>
      <c r="D7" s="6">
        <v>140</v>
      </c>
      <c r="E7" s="6">
        <v>160</v>
      </c>
      <c r="F7" s="6">
        <v>110</v>
      </c>
      <c r="G7" s="2">
        <f t="shared" si="0"/>
        <v>410</v>
      </c>
      <c r="H7" s="2">
        <f t="shared" si="1"/>
        <v>4</v>
      </c>
    </row>
    <row r="8" spans="2:8">
      <c r="B8" s="5">
        <v>5</v>
      </c>
      <c r="C8" s="3" t="s">
        <v>6</v>
      </c>
      <c r="D8" s="6">
        <v>0</v>
      </c>
      <c r="E8" s="6">
        <v>0</v>
      </c>
      <c r="F8" s="6">
        <v>0</v>
      </c>
      <c r="G8" s="2">
        <f t="shared" si="0"/>
        <v>0</v>
      </c>
      <c r="H8" s="2">
        <f t="shared" si="1"/>
        <v>44</v>
      </c>
    </row>
    <row r="9" spans="2:8">
      <c r="B9" s="5">
        <v>6</v>
      </c>
      <c r="C9" s="3" t="s">
        <v>7</v>
      </c>
      <c r="D9" s="6">
        <v>0</v>
      </c>
      <c r="E9" s="6">
        <v>0</v>
      </c>
      <c r="F9" s="6">
        <v>0</v>
      </c>
      <c r="G9" s="2">
        <f t="shared" si="0"/>
        <v>0</v>
      </c>
      <c r="H9" s="2">
        <f t="shared" si="1"/>
        <v>44</v>
      </c>
    </row>
    <row r="10" spans="2:8">
      <c r="B10" s="5">
        <v>7</v>
      </c>
      <c r="C10" s="3" t="s">
        <v>8</v>
      </c>
      <c r="D10" s="6">
        <v>0</v>
      </c>
      <c r="E10" s="6">
        <v>0</v>
      </c>
      <c r="F10" s="6">
        <v>0</v>
      </c>
      <c r="G10" s="2">
        <f t="shared" si="0"/>
        <v>0</v>
      </c>
      <c r="H10" s="2">
        <f t="shared" si="1"/>
        <v>44</v>
      </c>
    </row>
    <row r="11" spans="2:8">
      <c r="B11" s="5">
        <v>8</v>
      </c>
      <c r="C11" s="16" t="s">
        <v>9</v>
      </c>
      <c r="D11" s="17">
        <v>150</v>
      </c>
      <c r="E11" s="17">
        <v>100</v>
      </c>
      <c r="F11" s="17">
        <v>170</v>
      </c>
      <c r="G11" s="16">
        <f t="shared" si="0"/>
        <v>420</v>
      </c>
      <c r="H11" s="16">
        <f t="shared" si="1"/>
        <v>3</v>
      </c>
    </row>
    <row r="12" spans="2:8">
      <c r="B12" s="5">
        <v>9</v>
      </c>
      <c r="C12" s="3" t="s">
        <v>10</v>
      </c>
      <c r="D12" s="6">
        <v>100</v>
      </c>
      <c r="E12" s="6">
        <v>140</v>
      </c>
      <c r="F12" s="6">
        <v>115</v>
      </c>
      <c r="G12" s="2">
        <f t="shared" si="0"/>
        <v>355</v>
      </c>
      <c r="H12" s="2">
        <f t="shared" si="1"/>
        <v>23</v>
      </c>
    </row>
    <row r="13" spans="2:8">
      <c r="B13" s="5">
        <v>10</v>
      </c>
      <c r="C13" s="3" t="s">
        <v>11</v>
      </c>
      <c r="D13" s="6">
        <v>90</v>
      </c>
      <c r="E13" s="6">
        <v>150</v>
      </c>
      <c r="F13" s="6">
        <v>110</v>
      </c>
      <c r="G13" s="2">
        <f t="shared" si="0"/>
        <v>350</v>
      </c>
      <c r="H13" s="2">
        <f t="shared" si="1"/>
        <v>26</v>
      </c>
    </row>
    <row r="14" spans="2:8">
      <c r="B14" s="5">
        <v>11</v>
      </c>
      <c r="C14" s="3" t="s">
        <v>79</v>
      </c>
      <c r="D14" s="6">
        <v>85</v>
      </c>
      <c r="E14" s="6">
        <v>90</v>
      </c>
      <c r="F14" s="6">
        <v>125</v>
      </c>
      <c r="G14" s="2">
        <f t="shared" si="0"/>
        <v>300</v>
      </c>
      <c r="H14" s="2">
        <f t="shared" si="1"/>
        <v>40</v>
      </c>
    </row>
    <row r="15" spans="2:8">
      <c r="B15" s="5">
        <v>12</v>
      </c>
      <c r="C15" s="3" t="s">
        <v>13</v>
      </c>
      <c r="D15" s="6">
        <v>70</v>
      </c>
      <c r="E15" s="6">
        <v>145</v>
      </c>
      <c r="F15" s="6">
        <v>85</v>
      </c>
      <c r="G15" s="2">
        <f t="shared" si="0"/>
        <v>300</v>
      </c>
      <c r="H15" s="2">
        <f t="shared" si="1"/>
        <v>40</v>
      </c>
    </row>
    <row r="16" spans="2:8">
      <c r="B16" s="5">
        <v>13</v>
      </c>
      <c r="C16" s="3" t="s">
        <v>14</v>
      </c>
      <c r="D16" s="6">
        <v>75</v>
      </c>
      <c r="E16" s="6">
        <v>165</v>
      </c>
      <c r="F16" s="6">
        <v>145</v>
      </c>
      <c r="G16" s="2">
        <f t="shared" si="0"/>
        <v>385</v>
      </c>
      <c r="H16" s="2">
        <f t="shared" si="1"/>
        <v>11</v>
      </c>
    </row>
    <row r="17" spans="2:8">
      <c r="B17" s="5">
        <v>14</v>
      </c>
      <c r="C17" s="3" t="s">
        <v>15</v>
      </c>
      <c r="D17" s="6">
        <v>140</v>
      </c>
      <c r="E17" s="6">
        <v>170</v>
      </c>
      <c r="F17" s="6">
        <v>100</v>
      </c>
      <c r="G17" s="2">
        <f t="shared" si="0"/>
        <v>410</v>
      </c>
      <c r="H17" s="2">
        <f t="shared" si="1"/>
        <v>4</v>
      </c>
    </row>
    <row r="18" spans="2:8">
      <c r="B18" s="5">
        <v>15</v>
      </c>
      <c r="C18" s="3" t="s">
        <v>16</v>
      </c>
      <c r="D18" s="6">
        <v>100</v>
      </c>
      <c r="E18" s="6">
        <v>150</v>
      </c>
      <c r="F18" s="6">
        <v>100</v>
      </c>
      <c r="G18" s="2">
        <f t="shared" si="0"/>
        <v>350</v>
      </c>
      <c r="H18" s="2">
        <f t="shared" si="1"/>
        <v>26</v>
      </c>
    </row>
    <row r="19" spans="2:8">
      <c r="B19" s="5">
        <v>16</v>
      </c>
      <c r="C19" s="16" t="s">
        <v>17</v>
      </c>
      <c r="D19" s="17">
        <v>115</v>
      </c>
      <c r="E19" s="17">
        <v>182.5</v>
      </c>
      <c r="F19" s="17">
        <v>125</v>
      </c>
      <c r="G19" s="16">
        <f t="shared" si="0"/>
        <v>422.5</v>
      </c>
      <c r="H19" s="16">
        <f t="shared" si="1"/>
        <v>2</v>
      </c>
    </row>
    <row r="20" spans="2:8">
      <c r="B20" s="5">
        <v>17</v>
      </c>
      <c r="C20" s="3" t="s">
        <v>18</v>
      </c>
      <c r="D20" s="6">
        <v>95</v>
      </c>
      <c r="E20" s="6">
        <v>65</v>
      </c>
      <c r="F20" s="6">
        <v>150</v>
      </c>
      <c r="G20" s="2">
        <f t="shared" si="0"/>
        <v>310</v>
      </c>
      <c r="H20" s="2">
        <f t="shared" si="1"/>
        <v>36</v>
      </c>
    </row>
    <row r="21" spans="2:8">
      <c r="B21" s="5">
        <v>18</v>
      </c>
      <c r="C21" s="3" t="s">
        <v>19</v>
      </c>
      <c r="D21" s="6">
        <v>0</v>
      </c>
      <c r="E21" s="6">
        <v>0</v>
      </c>
      <c r="F21" s="6">
        <v>0</v>
      </c>
      <c r="G21" s="2">
        <f t="shared" si="0"/>
        <v>0</v>
      </c>
      <c r="H21" s="2">
        <f t="shared" si="1"/>
        <v>44</v>
      </c>
    </row>
    <row r="22" spans="2:8">
      <c r="B22" s="5">
        <v>19</v>
      </c>
      <c r="C22" s="3" t="s">
        <v>20</v>
      </c>
      <c r="D22" s="6">
        <v>110</v>
      </c>
      <c r="E22" s="6">
        <v>145</v>
      </c>
      <c r="F22" s="6">
        <v>100</v>
      </c>
      <c r="G22" s="2">
        <f t="shared" si="0"/>
        <v>355</v>
      </c>
      <c r="H22" s="2">
        <f t="shared" si="1"/>
        <v>23</v>
      </c>
    </row>
    <row r="23" spans="2:8">
      <c r="B23" s="5">
        <v>20</v>
      </c>
      <c r="C23" s="16" t="s">
        <v>21</v>
      </c>
      <c r="D23" s="17">
        <v>110</v>
      </c>
      <c r="E23" s="17">
        <v>175</v>
      </c>
      <c r="F23" s="17">
        <v>150</v>
      </c>
      <c r="G23" s="16">
        <f t="shared" si="0"/>
        <v>435</v>
      </c>
      <c r="H23" s="16">
        <f t="shared" si="1"/>
        <v>1</v>
      </c>
    </row>
    <row r="24" spans="2:8">
      <c r="B24" s="5">
        <v>21</v>
      </c>
      <c r="C24" s="3" t="s">
        <v>22</v>
      </c>
      <c r="D24" s="6">
        <v>120</v>
      </c>
      <c r="E24" s="6">
        <v>95</v>
      </c>
      <c r="F24" s="6">
        <v>170</v>
      </c>
      <c r="G24" s="2">
        <f t="shared" si="0"/>
        <v>385</v>
      </c>
      <c r="H24" s="2">
        <f t="shared" si="1"/>
        <v>11</v>
      </c>
    </row>
    <row r="25" spans="2:8">
      <c r="B25" s="5">
        <v>22</v>
      </c>
      <c r="C25" s="3" t="s">
        <v>23</v>
      </c>
      <c r="D25" s="6">
        <v>95</v>
      </c>
      <c r="E25" s="6">
        <v>90</v>
      </c>
      <c r="F25" s="6">
        <v>185</v>
      </c>
      <c r="G25" s="2">
        <f t="shared" si="0"/>
        <v>370</v>
      </c>
      <c r="H25" s="2">
        <f t="shared" si="1"/>
        <v>18</v>
      </c>
    </row>
    <row r="26" spans="2:8">
      <c r="B26" s="5">
        <v>23</v>
      </c>
      <c r="C26" s="3" t="s">
        <v>24</v>
      </c>
      <c r="D26" s="6">
        <v>120</v>
      </c>
      <c r="E26" s="6">
        <v>150</v>
      </c>
      <c r="F26" s="6">
        <v>70</v>
      </c>
      <c r="G26" s="2">
        <f t="shared" si="0"/>
        <v>340</v>
      </c>
      <c r="H26" s="2">
        <f t="shared" si="1"/>
        <v>30</v>
      </c>
    </row>
    <row r="27" spans="2:8">
      <c r="B27" s="5">
        <v>24</v>
      </c>
      <c r="C27" s="3" t="s">
        <v>25</v>
      </c>
      <c r="D27" s="6">
        <v>0</v>
      </c>
      <c r="E27" s="6">
        <v>0</v>
      </c>
      <c r="F27" s="6">
        <v>0</v>
      </c>
      <c r="G27" s="2">
        <f t="shared" si="0"/>
        <v>0</v>
      </c>
      <c r="H27" s="2">
        <f t="shared" si="1"/>
        <v>44</v>
      </c>
    </row>
    <row r="28" spans="2:8">
      <c r="B28" s="5">
        <v>25</v>
      </c>
      <c r="C28" s="3" t="s">
        <v>26</v>
      </c>
      <c r="D28" s="6">
        <v>120</v>
      </c>
      <c r="E28" s="6">
        <v>165</v>
      </c>
      <c r="F28" s="6">
        <v>125</v>
      </c>
      <c r="G28" s="2">
        <f t="shared" si="0"/>
        <v>410</v>
      </c>
      <c r="H28" s="2">
        <f t="shared" si="1"/>
        <v>4</v>
      </c>
    </row>
    <row r="29" spans="2:8">
      <c r="B29" s="5">
        <v>26</v>
      </c>
      <c r="C29" s="3" t="s">
        <v>27</v>
      </c>
      <c r="D29" s="6">
        <v>115</v>
      </c>
      <c r="E29" s="6">
        <v>165</v>
      </c>
      <c r="F29" s="6">
        <v>105</v>
      </c>
      <c r="G29" s="2">
        <f t="shared" si="0"/>
        <v>385</v>
      </c>
      <c r="H29" s="2">
        <f t="shared" si="1"/>
        <v>11</v>
      </c>
    </row>
    <row r="30" spans="2:8">
      <c r="B30" s="5">
        <v>27</v>
      </c>
      <c r="C30" s="3" t="s">
        <v>28</v>
      </c>
      <c r="D30" s="6">
        <v>115</v>
      </c>
      <c r="E30" s="6">
        <v>100</v>
      </c>
      <c r="F30" s="6">
        <v>165</v>
      </c>
      <c r="G30" s="2">
        <f t="shared" si="0"/>
        <v>380</v>
      </c>
      <c r="H30" s="2">
        <f t="shared" si="1"/>
        <v>15</v>
      </c>
    </row>
    <row r="31" spans="2:8">
      <c r="B31" s="5">
        <v>28</v>
      </c>
      <c r="C31" s="3" t="s">
        <v>29</v>
      </c>
      <c r="D31" s="6">
        <v>105</v>
      </c>
      <c r="E31" s="6">
        <v>100</v>
      </c>
      <c r="F31" s="6">
        <v>160</v>
      </c>
      <c r="G31" s="2">
        <f t="shared" si="0"/>
        <v>365</v>
      </c>
      <c r="H31" s="2">
        <f t="shared" si="1"/>
        <v>20</v>
      </c>
    </row>
    <row r="32" spans="2:8">
      <c r="B32" s="5">
        <v>29</v>
      </c>
      <c r="C32" s="3" t="s">
        <v>30</v>
      </c>
      <c r="D32" s="6">
        <v>110</v>
      </c>
      <c r="E32" s="6">
        <v>175</v>
      </c>
      <c r="F32" s="6">
        <v>95</v>
      </c>
      <c r="G32" s="2">
        <f t="shared" si="0"/>
        <v>380</v>
      </c>
      <c r="H32" s="2">
        <f t="shared" si="1"/>
        <v>15</v>
      </c>
    </row>
    <row r="33" spans="2:8">
      <c r="B33" s="5">
        <v>30</v>
      </c>
      <c r="C33" s="3" t="s">
        <v>31</v>
      </c>
      <c r="D33" s="6">
        <v>135</v>
      </c>
      <c r="E33" s="6">
        <v>145</v>
      </c>
      <c r="F33" s="6">
        <v>115</v>
      </c>
      <c r="G33" s="2">
        <f t="shared" si="0"/>
        <v>395</v>
      </c>
      <c r="H33" s="2">
        <f t="shared" si="1"/>
        <v>9</v>
      </c>
    </row>
    <row r="34" spans="2:8">
      <c r="B34" s="5">
        <v>31</v>
      </c>
      <c r="C34" s="3" t="s">
        <v>32</v>
      </c>
      <c r="D34" s="6">
        <v>0</v>
      </c>
      <c r="E34" s="6">
        <v>0</v>
      </c>
      <c r="F34" s="6">
        <v>0</v>
      </c>
      <c r="G34" s="2">
        <f t="shared" si="0"/>
        <v>0</v>
      </c>
      <c r="H34" s="2">
        <f t="shared" si="1"/>
        <v>44</v>
      </c>
    </row>
    <row r="35" spans="2:8">
      <c r="B35" s="5">
        <v>32</v>
      </c>
      <c r="C35" s="3" t="s">
        <v>33</v>
      </c>
      <c r="D35" s="6">
        <v>150</v>
      </c>
      <c r="E35" s="6">
        <v>85</v>
      </c>
      <c r="F35" s="6">
        <v>125</v>
      </c>
      <c r="G35" s="2">
        <f t="shared" si="0"/>
        <v>360</v>
      </c>
      <c r="H35" s="2">
        <f t="shared" si="1"/>
        <v>21</v>
      </c>
    </row>
    <row r="36" spans="2:8">
      <c r="B36" s="5">
        <v>33</v>
      </c>
      <c r="C36" s="3" t="s">
        <v>34</v>
      </c>
      <c r="D36" s="6">
        <v>95</v>
      </c>
      <c r="E36" s="6">
        <v>175</v>
      </c>
      <c r="F36" s="6">
        <v>115</v>
      </c>
      <c r="G36" s="2">
        <f t="shared" si="0"/>
        <v>385</v>
      </c>
      <c r="H36" s="2">
        <f t="shared" si="1"/>
        <v>11</v>
      </c>
    </row>
    <row r="37" spans="2:8">
      <c r="B37" s="5">
        <v>34</v>
      </c>
      <c r="C37" s="3" t="s">
        <v>35</v>
      </c>
      <c r="D37" s="6">
        <v>110</v>
      </c>
      <c r="E37" s="6">
        <v>80</v>
      </c>
      <c r="F37" s="6">
        <v>145</v>
      </c>
      <c r="G37" s="2">
        <f t="shared" si="0"/>
        <v>335</v>
      </c>
      <c r="H37" s="2">
        <f t="shared" si="1"/>
        <v>31</v>
      </c>
    </row>
    <row r="38" spans="2:8">
      <c r="B38" s="5">
        <v>35</v>
      </c>
      <c r="C38" s="3" t="s">
        <v>36</v>
      </c>
      <c r="D38" s="6">
        <v>45</v>
      </c>
      <c r="E38" s="6">
        <v>90</v>
      </c>
      <c r="F38" s="6">
        <v>150</v>
      </c>
      <c r="G38" s="2">
        <f t="shared" si="0"/>
        <v>285</v>
      </c>
      <c r="H38" s="2">
        <f t="shared" si="1"/>
        <v>43</v>
      </c>
    </row>
    <row r="39" spans="2:8">
      <c r="B39" s="5">
        <v>36</v>
      </c>
      <c r="C39" s="3" t="s">
        <v>37</v>
      </c>
      <c r="D39" s="6">
        <v>70</v>
      </c>
      <c r="E39" s="6">
        <v>145</v>
      </c>
      <c r="F39" s="6">
        <v>90</v>
      </c>
      <c r="G39" s="2">
        <f t="shared" si="0"/>
        <v>305</v>
      </c>
      <c r="H39" s="2">
        <f t="shared" si="1"/>
        <v>39</v>
      </c>
    </row>
    <row r="40" spans="2:8">
      <c r="B40" s="5">
        <v>37</v>
      </c>
      <c r="C40" s="3" t="s">
        <v>38</v>
      </c>
      <c r="D40" s="6">
        <v>80</v>
      </c>
      <c r="E40" s="6">
        <v>105</v>
      </c>
      <c r="F40" s="6">
        <v>160</v>
      </c>
      <c r="G40" s="2">
        <f t="shared" si="0"/>
        <v>345</v>
      </c>
      <c r="H40" s="2">
        <f t="shared" si="1"/>
        <v>28</v>
      </c>
    </row>
    <row r="41" spans="2:8">
      <c r="B41" s="5">
        <v>38</v>
      </c>
      <c r="C41" s="3" t="s">
        <v>39</v>
      </c>
      <c r="D41" s="6">
        <v>100</v>
      </c>
      <c r="E41" s="6">
        <v>145</v>
      </c>
      <c r="F41" s="6">
        <v>75</v>
      </c>
      <c r="G41" s="2">
        <f t="shared" si="0"/>
        <v>320</v>
      </c>
      <c r="H41" s="2">
        <f t="shared" si="1"/>
        <v>34</v>
      </c>
    </row>
    <row r="42" spans="2:8">
      <c r="B42" s="5">
        <v>39</v>
      </c>
      <c r="C42" s="3" t="s">
        <v>40</v>
      </c>
      <c r="D42" s="6">
        <v>80</v>
      </c>
      <c r="E42" s="6">
        <v>140</v>
      </c>
      <c r="F42" s="6">
        <v>105</v>
      </c>
      <c r="G42" s="2">
        <f t="shared" si="0"/>
        <v>325</v>
      </c>
      <c r="H42" s="2">
        <f t="shared" si="1"/>
        <v>33</v>
      </c>
    </row>
    <row r="43" spans="2:8">
      <c r="B43" s="5">
        <v>40</v>
      </c>
      <c r="C43" s="3" t="s">
        <v>41</v>
      </c>
      <c r="D43" s="6">
        <v>100</v>
      </c>
      <c r="E43" s="6">
        <v>120</v>
      </c>
      <c r="F43" s="6">
        <v>160</v>
      </c>
      <c r="G43" s="2">
        <f t="shared" si="0"/>
        <v>380</v>
      </c>
      <c r="H43" s="2">
        <f t="shared" si="1"/>
        <v>15</v>
      </c>
    </row>
    <row r="44" spans="2:8">
      <c r="B44" s="5">
        <v>41</v>
      </c>
      <c r="C44" s="3" t="s">
        <v>42</v>
      </c>
      <c r="D44" s="6">
        <v>125</v>
      </c>
      <c r="E44" s="6">
        <v>160</v>
      </c>
      <c r="F44" s="6">
        <v>110</v>
      </c>
      <c r="G44" s="2">
        <f t="shared" si="0"/>
        <v>395</v>
      </c>
      <c r="H44" s="2">
        <f t="shared" si="1"/>
        <v>9</v>
      </c>
    </row>
    <row r="45" spans="2:8">
      <c r="B45" s="5">
        <v>42</v>
      </c>
      <c r="C45" s="3" t="s">
        <v>43</v>
      </c>
      <c r="D45" s="6">
        <v>95</v>
      </c>
      <c r="E45" s="6">
        <v>125</v>
      </c>
      <c r="F45" s="6">
        <v>185</v>
      </c>
      <c r="G45" s="2">
        <f t="shared" si="0"/>
        <v>405</v>
      </c>
      <c r="H45" s="2">
        <f t="shared" si="1"/>
        <v>7</v>
      </c>
    </row>
    <row r="46" spans="2:8">
      <c r="B46" s="5">
        <v>43</v>
      </c>
      <c r="C46" s="3" t="s">
        <v>44</v>
      </c>
      <c r="D46" s="6">
        <v>55</v>
      </c>
      <c r="E46" s="6">
        <v>160</v>
      </c>
      <c r="F46" s="6">
        <v>80</v>
      </c>
      <c r="G46" s="2">
        <f t="shared" si="0"/>
        <v>295</v>
      </c>
      <c r="H46" s="2">
        <f t="shared" si="1"/>
        <v>42</v>
      </c>
    </row>
    <row r="47" spans="2:8">
      <c r="B47" s="5">
        <v>44</v>
      </c>
      <c r="C47" s="3" t="s">
        <v>45</v>
      </c>
      <c r="D47" s="6">
        <v>0</v>
      </c>
      <c r="E47" s="6">
        <v>0</v>
      </c>
      <c r="F47" s="6">
        <v>0</v>
      </c>
      <c r="G47" s="2">
        <f t="shared" si="0"/>
        <v>0</v>
      </c>
      <c r="H47" s="2">
        <f t="shared" si="1"/>
        <v>44</v>
      </c>
    </row>
    <row r="48" spans="2:8">
      <c r="B48" s="5">
        <v>45</v>
      </c>
      <c r="C48" s="3" t="s">
        <v>46</v>
      </c>
      <c r="D48" s="6">
        <v>85</v>
      </c>
      <c r="E48" s="6">
        <v>165</v>
      </c>
      <c r="F48" s="6">
        <v>120</v>
      </c>
      <c r="G48" s="2">
        <f t="shared" si="0"/>
        <v>370</v>
      </c>
      <c r="H48" s="2">
        <f t="shared" si="1"/>
        <v>18</v>
      </c>
    </row>
    <row r="49" spans="2:8">
      <c r="B49" s="5">
        <v>46</v>
      </c>
      <c r="C49" s="3" t="s">
        <v>47</v>
      </c>
      <c r="D49" s="6">
        <v>75</v>
      </c>
      <c r="E49" s="6">
        <v>140</v>
      </c>
      <c r="F49" s="6">
        <v>95</v>
      </c>
      <c r="G49" s="2">
        <f t="shared" si="0"/>
        <v>310</v>
      </c>
      <c r="H49" s="2">
        <f t="shared" si="1"/>
        <v>36</v>
      </c>
    </row>
    <row r="50" spans="2:8">
      <c r="B50" s="5">
        <v>47</v>
      </c>
      <c r="C50" s="3" t="s">
        <v>48</v>
      </c>
      <c r="D50" s="6">
        <v>95</v>
      </c>
      <c r="E50" s="6">
        <v>85</v>
      </c>
      <c r="F50" s="6">
        <v>135</v>
      </c>
      <c r="G50" s="2">
        <f t="shared" si="0"/>
        <v>315</v>
      </c>
      <c r="H50" s="2">
        <f t="shared" si="1"/>
        <v>35</v>
      </c>
    </row>
    <row r="51" spans="2:8">
      <c r="B51" s="5">
        <v>48</v>
      </c>
      <c r="C51" s="3" t="s">
        <v>49</v>
      </c>
      <c r="D51" s="6">
        <v>110</v>
      </c>
      <c r="E51" s="6">
        <v>95</v>
      </c>
      <c r="F51" s="6">
        <v>150</v>
      </c>
      <c r="G51" s="2">
        <f t="shared" si="0"/>
        <v>355</v>
      </c>
      <c r="H51" s="2">
        <f t="shared" si="1"/>
        <v>23</v>
      </c>
    </row>
    <row r="52" spans="2:8">
      <c r="B52" s="5">
        <v>49</v>
      </c>
      <c r="C52" s="3" t="s">
        <v>50</v>
      </c>
      <c r="D52" s="6">
        <v>65</v>
      </c>
      <c r="E52" s="6">
        <v>95</v>
      </c>
      <c r="F52" s="6">
        <v>150</v>
      </c>
      <c r="G52" s="2">
        <f t="shared" si="0"/>
        <v>310</v>
      </c>
      <c r="H52" s="2">
        <f t="shared" si="1"/>
        <v>36</v>
      </c>
    </row>
    <row r="53" spans="2:8">
      <c r="B53" s="5">
        <v>50</v>
      </c>
      <c r="C53" s="3" t="s">
        <v>51</v>
      </c>
      <c r="D53" s="6">
        <v>0</v>
      </c>
      <c r="E53" s="6">
        <v>0</v>
      </c>
      <c r="F53" s="6">
        <v>0</v>
      </c>
      <c r="G53" s="2">
        <f t="shared" si="0"/>
        <v>0</v>
      </c>
      <c r="H53" s="2">
        <f t="shared" si="1"/>
        <v>44</v>
      </c>
    </row>
    <row r="54" spans="2:8">
      <c r="B54" s="5">
        <v>51</v>
      </c>
      <c r="C54" s="3" t="s">
        <v>52</v>
      </c>
      <c r="D54" s="6">
        <v>70</v>
      </c>
      <c r="E54" s="6">
        <v>155</v>
      </c>
      <c r="F54" s="6">
        <v>105</v>
      </c>
      <c r="G54" s="2">
        <f t="shared" si="0"/>
        <v>330</v>
      </c>
      <c r="H54" s="2">
        <f t="shared" si="1"/>
        <v>32</v>
      </c>
    </row>
    <row r="55" spans="2:8">
      <c r="B55" s="5">
        <v>52</v>
      </c>
      <c r="C55" s="3" t="s">
        <v>53</v>
      </c>
      <c r="D55" s="6">
        <v>0</v>
      </c>
      <c r="E55" s="6">
        <v>0</v>
      </c>
      <c r="F55" s="6">
        <v>0</v>
      </c>
      <c r="G55" s="2">
        <f t="shared" si="0"/>
        <v>0</v>
      </c>
      <c r="H55" s="2">
        <f t="shared" si="1"/>
        <v>44</v>
      </c>
    </row>
  </sheetData>
  <mergeCells count="2">
    <mergeCell ref="D3:F3"/>
    <mergeCell ref="B1:H1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6"/>
  <sheetViews>
    <sheetView workbookViewId="0">
      <selection activeCell="B1" sqref="B1:H1"/>
    </sheetView>
  </sheetViews>
  <sheetFormatPr defaultRowHeight="15"/>
  <cols>
    <col min="2" max="2" width="4.42578125" bestFit="1" customWidth="1"/>
    <col min="3" max="3" width="33.5703125" bestFit="1" customWidth="1"/>
    <col min="6" max="6" width="11.7109375" bestFit="1" customWidth="1"/>
    <col min="7" max="7" width="6.5703125" bestFit="1" customWidth="1"/>
    <col min="8" max="8" width="10.5703125" bestFit="1" customWidth="1"/>
  </cols>
  <sheetData>
    <row r="1" spans="2:8" ht="18.75">
      <c r="B1" s="27" t="s">
        <v>85</v>
      </c>
      <c r="C1" s="27"/>
      <c r="D1" s="27"/>
      <c r="E1" s="27"/>
      <c r="F1" s="27"/>
      <c r="G1" s="27"/>
      <c r="H1" s="27"/>
    </row>
    <row r="3" spans="2:8">
      <c r="B3" s="28" t="s">
        <v>0</v>
      </c>
      <c r="C3" s="28" t="s">
        <v>1</v>
      </c>
      <c r="D3" s="28" t="s">
        <v>54</v>
      </c>
      <c r="E3" s="28"/>
      <c r="F3" s="28"/>
      <c r="G3" s="28" t="s">
        <v>55</v>
      </c>
      <c r="H3" s="28" t="s">
        <v>62</v>
      </c>
    </row>
    <row r="4" spans="2:8">
      <c r="B4" s="28"/>
      <c r="C4" s="28"/>
      <c r="D4" s="7" t="s">
        <v>70</v>
      </c>
      <c r="E4" s="7" t="s">
        <v>59</v>
      </c>
      <c r="F4" s="13" t="s">
        <v>71</v>
      </c>
      <c r="G4" s="28"/>
      <c r="H4" s="28"/>
    </row>
    <row r="5" spans="2:8">
      <c r="B5" s="1">
        <v>1</v>
      </c>
      <c r="C5" s="3" t="s">
        <v>2</v>
      </c>
      <c r="D5" s="2">
        <f>PP!G6</f>
        <v>1275</v>
      </c>
      <c r="E5" s="8">
        <f>PK!E5</f>
        <v>789.81723237597919</v>
      </c>
      <c r="F5" s="9">
        <f>TRAVELLING!I5</f>
        <v>207.5</v>
      </c>
      <c r="G5" s="2">
        <f>SUM(D5:F5)</f>
        <v>2272.3172323759791</v>
      </c>
      <c r="H5" s="2">
        <f>RANK(G5,$G$5:$G$56)</f>
        <v>14</v>
      </c>
    </row>
    <row r="6" spans="2:8">
      <c r="B6" s="1">
        <v>2</v>
      </c>
      <c r="C6" s="3" t="s">
        <v>3</v>
      </c>
      <c r="D6" s="2">
        <f>PP!G7</f>
        <v>860</v>
      </c>
      <c r="E6" s="8">
        <f>PK!E6</f>
        <v>604.60182767624019</v>
      </c>
      <c r="F6" s="9">
        <f>TRAVELLING!I6</f>
        <v>486</v>
      </c>
      <c r="G6" s="2">
        <f t="shared" ref="G6:G56" si="0">SUM(D6:F6)</f>
        <v>1950.6018276762402</v>
      </c>
      <c r="H6" s="2">
        <f t="shared" ref="H6:H56" si="1">RANK(G6,$G$5:$G$56)</f>
        <v>21</v>
      </c>
    </row>
    <row r="7" spans="2:8">
      <c r="B7" s="1">
        <v>3</v>
      </c>
      <c r="C7" s="3" t="s">
        <v>4</v>
      </c>
      <c r="D7" s="2">
        <f>PP!G8</f>
        <v>889</v>
      </c>
      <c r="E7" s="8">
        <f>PK!E7</f>
        <v>975.84856396866837</v>
      </c>
      <c r="F7" s="9">
        <f>TRAVELLING!I7</f>
        <v>348.5</v>
      </c>
      <c r="G7" s="2">
        <f t="shared" si="0"/>
        <v>2213.3485639686683</v>
      </c>
      <c r="H7" s="2">
        <f t="shared" si="1"/>
        <v>15</v>
      </c>
    </row>
    <row r="8" spans="2:8">
      <c r="B8" s="1">
        <v>4</v>
      </c>
      <c r="C8" s="3" t="s">
        <v>5</v>
      </c>
      <c r="D8" s="2">
        <f>PP!G9</f>
        <v>1285</v>
      </c>
      <c r="E8" s="8">
        <f>PK!E8</f>
        <v>1019.0926892950391</v>
      </c>
      <c r="F8" s="9">
        <f>TRAVELLING!I8</f>
        <v>296.5</v>
      </c>
      <c r="G8" s="2">
        <f t="shared" si="0"/>
        <v>2600.5926892950392</v>
      </c>
      <c r="H8" s="2">
        <f t="shared" si="1"/>
        <v>7</v>
      </c>
    </row>
    <row r="9" spans="2:8">
      <c r="B9" s="1">
        <v>5</v>
      </c>
      <c r="C9" s="3" t="s">
        <v>6</v>
      </c>
      <c r="D9" s="2">
        <f>PP!G10</f>
        <v>365</v>
      </c>
      <c r="E9" s="8">
        <f>PK!E9</f>
        <v>415.3067885117494</v>
      </c>
      <c r="F9" s="9">
        <f>TRAVELLING!I9</f>
        <v>150.5</v>
      </c>
      <c r="G9" s="2">
        <f t="shared" si="0"/>
        <v>930.80678851174935</v>
      </c>
      <c r="H9" s="2">
        <f t="shared" si="1"/>
        <v>46</v>
      </c>
    </row>
    <row r="10" spans="2:8">
      <c r="B10" s="1">
        <v>6</v>
      </c>
      <c r="C10" s="3" t="s">
        <v>7</v>
      </c>
      <c r="D10" s="2">
        <f>PP!G11</f>
        <v>768</v>
      </c>
      <c r="E10" s="8">
        <f>PK!E10</f>
        <v>292.10182767624019</v>
      </c>
      <c r="F10" s="9">
        <f>TRAVELLING!I10</f>
        <v>275.5</v>
      </c>
      <c r="G10" s="2">
        <f t="shared" si="0"/>
        <v>1335.6018276762402</v>
      </c>
      <c r="H10" s="2">
        <f t="shared" si="1"/>
        <v>36</v>
      </c>
    </row>
    <row r="11" spans="2:8">
      <c r="B11" s="1">
        <v>7</v>
      </c>
      <c r="C11" s="3" t="s">
        <v>8</v>
      </c>
      <c r="D11" s="2">
        <f>PP!G12</f>
        <v>1145</v>
      </c>
      <c r="E11" s="8">
        <f>PK!E11</f>
        <v>921.18146214099227</v>
      </c>
      <c r="F11" s="9">
        <f>TRAVELLING!I11</f>
        <v>645</v>
      </c>
      <c r="G11" s="2">
        <f t="shared" si="0"/>
        <v>2711.1814621409922</v>
      </c>
      <c r="H11" s="2">
        <f t="shared" si="1"/>
        <v>4</v>
      </c>
    </row>
    <row r="12" spans="2:8">
      <c r="B12" s="1">
        <v>8</v>
      </c>
      <c r="C12" s="3" t="s">
        <v>9</v>
      </c>
      <c r="D12" s="2">
        <f>PP!G13</f>
        <v>1250</v>
      </c>
      <c r="E12" s="8">
        <f>PK!E12</f>
        <v>864.88250652741522</v>
      </c>
      <c r="F12" s="9">
        <f>TRAVELLING!I12</f>
        <v>554.5</v>
      </c>
      <c r="G12" s="2">
        <f t="shared" si="0"/>
        <v>2669.382506527415</v>
      </c>
      <c r="H12" s="2">
        <f t="shared" si="1"/>
        <v>5</v>
      </c>
    </row>
    <row r="13" spans="2:8">
      <c r="B13" s="1">
        <v>9</v>
      </c>
      <c r="C13" s="16" t="s">
        <v>10</v>
      </c>
      <c r="D13" s="16">
        <f>PP!G14</f>
        <v>1068</v>
      </c>
      <c r="E13" s="23">
        <f>PK!E13</f>
        <v>1071.3120104438642</v>
      </c>
      <c r="F13" s="15">
        <f>TRAVELLING!I13</f>
        <v>727.5</v>
      </c>
      <c r="G13" s="16">
        <f t="shared" si="0"/>
        <v>2866.812010443864</v>
      </c>
      <c r="H13" s="16">
        <f t="shared" si="1"/>
        <v>1</v>
      </c>
    </row>
    <row r="14" spans="2:8">
      <c r="B14" s="1">
        <v>10</v>
      </c>
      <c r="C14" s="3" t="s">
        <v>11</v>
      </c>
      <c r="D14" s="2">
        <f>PP!G15</f>
        <v>1145</v>
      </c>
      <c r="E14" s="8">
        <f>PK!E14</f>
        <v>333.71409921671017</v>
      </c>
      <c r="F14" s="9">
        <f>TRAVELLING!I14</f>
        <v>234</v>
      </c>
      <c r="G14" s="2">
        <f t="shared" si="0"/>
        <v>1712.7140992167101</v>
      </c>
      <c r="H14" s="2">
        <f t="shared" si="1"/>
        <v>26</v>
      </c>
    </row>
    <row r="15" spans="2:8">
      <c r="B15" s="1">
        <v>11</v>
      </c>
      <c r="C15" s="3" t="s">
        <v>79</v>
      </c>
      <c r="D15" s="2">
        <f>PP!G16</f>
        <v>860</v>
      </c>
      <c r="E15" s="8">
        <f>PK!E15</f>
        <v>119.94125326370757</v>
      </c>
      <c r="F15" s="9">
        <f>TRAVELLING!I15</f>
        <v>216.5</v>
      </c>
      <c r="G15" s="2">
        <f t="shared" si="0"/>
        <v>1196.4412532637075</v>
      </c>
      <c r="H15" s="2">
        <f t="shared" si="1"/>
        <v>41</v>
      </c>
    </row>
    <row r="16" spans="2:8">
      <c r="B16" s="1">
        <v>12</v>
      </c>
      <c r="C16" s="3" t="s">
        <v>13</v>
      </c>
      <c r="D16" s="2">
        <f>PP!G17</f>
        <v>430</v>
      </c>
      <c r="E16" s="8">
        <f>PK!E16</f>
        <v>145.23498694516971</v>
      </c>
      <c r="F16" s="9">
        <f>TRAVELLING!I16</f>
        <v>232</v>
      </c>
      <c r="G16" s="2">
        <f t="shared" si="0"/>
        <v>807.23498694516968</v>
      </c>
      <c r="H16" s="2">
        <f t="shared" si="1"/>
        <v>51</v>
      </c>
    </row>
    <row r="17" spans="2:8">
      <c r="B17" s="1">
        <v>13</v>
      </c>
      <c r="C17" s="16" t="s">
        <v>14</v>
      </c>
      <c r="D17" s="16">
        <f>PP!G18</f>
        <v>1245</v>
      </c>
      <c r="E17" s="23">
        <f>PK!E17</f>
        <v>1050.0979112271539</v>
      </c>
      <c r="F17" s="15">
        <f>TRAVELLING!I17</f>
        <v>445</v>
      </c>
      <c r="G17" s="16">
        <f t="shared" si="0"/>
        <v>2740.0979112271539</v>
      </c>
      <c r="H17" s="16">
        <f t="shared" si="1"/>
        <v>2</v>
      </c>
    </row>
    <row r="18" spans="2:8">
      <c r="B18" s="1">
        <v>14</v>
      </c>
      <c r="C18" s="3" t="s">
        <v>15</v>
      </c>
      <c r="D18" s="2">
        <f>PP!G19</f>
        <v>1280</v>
      </c>
      <c r="E18" s="8">
        <f>PK!E18</f>
        <v>660.90078328981724</v>
      </c>
      <c r="F18" s="9">
        <f>TRAVELLING!I18</f>
        <v>610</v>
      </c>
      <c r="G18" s="2">
        <f t="shared" si="0"/>
        <v>2550.9007832898174</v>
      </c>
      <c r="H18" s="2">
        <f t="shared" si="1"/>
        <v>9</v>
      </c>
    </row>
    <row r="19" spans="2:8">
      <c r="B19" s="1">
        <v>15</v>
      </c>
      <c r="C19" s="3" t="s">
        <v>16</v>
      </c>
      <c r="D19" s="2">
        <f>PP!G20</f>
        <v>889</v>
      </c>
      <c r="E19" s="8">
        <f>PK!E19</f>
        <v>859.98694516971284</v>
      </c>
      <c r="F19" s="9">
        <f>TRAVELLING!I19</f>
        <v>446</v>
      </c>
      <c r="G19" s="2">
        <f t="shared" si="0"/>
        <v>2194.9869451697127</v>
      </c>
      <c r="H19" s="2">
        <f t="shared" si="1"/>
        <v>16</v>
      </c>
    </row>
    <row r="20" spans="2:8">
      <c r="B20" s="1">
        <v>16</v>
      </c>
      <c r="C20" s="3" t="s">
        <v>17</v>
      </c>
      <c r="D20" s="2">
        <f>PP!G21</f>
        <v>580</v>
      </c>
      <c r="E20" s="8">
        <f>PK!E20</f>
        <v>255.38511749347256</v>
      </c>
      <c r="F20" s="9">
        <f>TRAVELLING!I20</f>
        <v>336</v>
      </c>
      <c r="G20" s="2">
        <f t="shared" si="0"/>
        <v>1171.3851174934725</v>
      </c>
      <c r="H20" s="2">
        <f t="shared" si="1"/>
        <v>42</v>
      </c>
    </row>
    <row r="21" spans="2:8">
      <c r="B21" s="1">
        <v>17</v>
      </c>
      <c r="C21" s="3" t="s">
        <v>18</v>
      </c>
      <c r="D21" s="2">
        <f>PP!G22</f>
        <v>700</v>
      </c>
      <c r="E21" s="8">
        <f>PK!E21</f>
        <v>348.40078328981718</v>
      </c>
      <c r="F21" s="9">
        <f>TRAVELLING!I21</f>
        <v>387</v>
      </c>
      <c r="G21" s="2">
        <f t="shared" si="0"/>
        <v>1435.4007832898171</v>
      </c>
      <c r="H21" s="2">
        <f t="shared" si="1"/>
        <v>33</v>
      </c>
    </row>
    <row r="22" spans="2:8">
      <c r="B22" s="1">
        <v>18</v>
      </c>
      <c r="C22" s="3" t="s">
        <v>19</v>
      </c>
      <c r="D22" s="2">
        <f>PP!G23</f>
        <v>618</v>
      </c>
      <c r="E22" s="8">
        <f>PK!E22</f>
        <v>434.88903394255874</v>
      </c>
      <c r="F22" s="9">
        <f>TRAVELLING!I22</f>
        <v>341.5</v>
      </c>
      <c r="G22" s="2">
        <f t="shared" si="0"/>
        <v>1394.3890339425589</v>
      </c>
      <c r="H22" s="2">
        <f t="shared" si="1"/>
        <v>34</v>
      </c>
    </row>
    <row r="23" spans="2:8">
      <c r="B23" s="1">
        <v>19</v>
      </c>
      <c r="C23" s="3" t="s">
        <v>20</v>
      </c>
      <c r="D23" s="2">
        <f>PP!G24</f>
        <v>1305</v>
      </c>
      <c r="E23" s="8">
        <f>PK!E23</f>
        <v>950.5548302872063</v>
      </c>
      <c r="F23" s="9">
        <f>TRAVELLING!I23</f>
        <v>400</v>
      </c>
      <c r="G23" s="2">
        <f t="shared" si="0"/>
        <v>2655.5548302872062</v>
      </c>
      <c r="H23" s="2">
        <f t="shared" si="1"/>
        <v>6</v>
      </c>
    </row>
    <row r="24" spans="2:8">
      <c r="B24" s="1">
        <v>20</v>
      </c>
      <c r="C24" s="3" t="s">
        <v>21</v>
      </c>
      <c r="D24" s="2">
        <f>PP!G25</f>
        <v>783</v>
      </c>
      <c r="E24" s="8">
        <f>PK!E24</f>
        <v>735.96605744125327</v>
      </c>
      <c r="F24" s="9">
        <f>TRAVELLING!I24</f>
        <v>449</v>
      </c>
      <c r="G24" s="2">
        <f t="shared" si="0"/>
        <v>1967.9660574412533</v>
      </c>
      <c r="H24" s="2">
        <f t="shared" si="1"/>
        <v>20</v>
      </c>
    </row>
    <row r="25" spans="2:8">
      <c r="B25" s="1">
        <v>21</v>
      </c>
      <c r="C25" s="3" t="s">
        <v>22</v>
      </c>
      <c r="D25" s="2">
        <f>PP!G26</f>
        <v>948</v>
      </c>
      <c r="E25" s="8">
        <f>PK!E25</f>
        <v>909.75848563968657</v>
      </c>
      <c r="F25" s="9">
        <f>TRAVELLING!I25</f>
        <v>333</v>
      </c>
      <c r="G25" s="2">
        <f t="shared" si="0"/>
        <v>2190.7584856396866</v>
      </c>
      <c r="H25" s="2">
        <f t="shared" si="1"/>
        <v>17</v>
      </c>
    </row>
    <row r="26" spans="2:8">
      <c r="B26" s="1">
        <v>22</v>
      </c>
      <c r="C26" s="3" t="s">
        <v>23</v>
      </c>
      <c r="D26" s="2">
        <f>PP!G27</f>
        <v>670</v>
      </c>
      <c r="E26" s="8">
        <f>PK!E26</f>
        <v>593.99477806788514</v>
      </c>
      <c r="F26" s="9">
        <f>TRAVELLING!I26</f>
        <v>189.5</v>
      </c>
      <c r="G26" s="2">
        <f t="shared" si="0"/>
        <v>1453.4947780678851</v>
      </c>
      <c r="H26" s="2">
        <f t="shared" si="1"/>
        <v>32</v>
      </c>
    </row>
    <row r="27" spans="2:8">
      <c r="B27" s="1">
        <v>23</v>
      </c>
      <c r="C27" s="3" t="s">
        <v>24</v>
      </c>
      <c r="D27" s="2">
        <f>PP!G28</f>
        <v>863</v>
      </c>
      <c r="E27" s="8">
        <f>PK!E27</f>
        <v>560.54177545691903</v>
      </c>
      <c r="F27" s="9">
        <f>TRAVELLING!I27</f>
        <v>180</v>
      </c>
      <c r="G27" s="2">
        <f t="shared" si="0"/>
        <v>1603.5417754569189</v>
      </c>
      <c r="H27" s="2">
        <f t="shared" si="1"/>
        <v>29</v>
      </c>
    </row>
    <row r="28" spans="2:8">
      <c r="B28" s="1">
        <v>24</v>
      </c>
      <c r="C28" s="3" t="s">
        <v>25</v>
      </c>
      <c r="D28" s="2">
        <f>PP!G29</f>
        <v>797</v>
      </c>
      <c r="E28" s="8">
        <f>PK!E28</f>
        <v>1065.6005221932114</v>
      </c>
      <c r="F28" s="9">
        <f>TRAVELLING!I28</f>
        <v>428.5</v>
      </c>
      <c r="G28" s="2">
        <f t="shared" si="0"/>
        <v>2291.1005221932114</v>
      </c>
      <c r="H28" s="2">
        <f t="shared" si="1"/>
        <v>13</v>
      </c>
    </row>
    <row r="29" spans="2:8">
      <c r="B29" s="1">
        <v>25</v>
      </c>
      <c r="C29" s="16" t="s">
        <v>26</v>
      </c>
      <c r="D29" s="16">
        <f>PP!G30</f>
        <v>1050</v>
      </c>
      <c r="E29" s="23">
        <f>PK!E29</f>
        <v>1108.8446475195822</v>
      </c>
      <c r="F29" s="15">
        <f>TRAVELLING!I29</f>
        <v>565.5</v>
      </c>
      <c r="G29" s="16">
        <f t="shared" si="0"/>
        <v>2724.3446475195824</v>
      </c>
      <c r="H29" s="16">
        <f t="shared" si="1"/>
        <v>3</v>
      </c>
    </row>
    <row r="30" spans="2:8">
      <c r="B30" s="1">
        <v>26</v>
      </c>
      <c r="C30" s="3" t="s">
        <v>27</v>
      </c>
      <c r="D30" s="2">
        <f>PP!G31</f>
        <v>575</v>
      </c>
      <c r="E30" s="8">
        <f>PK!E30</f>
        <v>119.12532637075718</v>
      </c>
      <c r="F30" s="9">
        <f>TRAVELLING!I30</f>
        <v>133.5</v>
      </c>
      <c r="G30" s="2">
        <f t="shared" si="0"/>
        <v>827.62532637075719</v>
      </c>
      <c r="H30" s="2">
        <f t="shared" si="1"/>
        <v>50</v>
      </c>
    </row>
    <row r="31" spans="2:8">
      <c r="B31" s="1">
        <v>27</v>
      </c>
      <c r="C31" s="3" t="s">
        <v>28</v>
      </c>
      <c r="D31" s="2">
        <f>PP!G32</f>
        <v>427</v>
      </c>
      <c r="E31" s="8">
        <f>PK!E31</f>
        <v>721.27937336814625</v>
      </c>
      <c r="F31" s="9">
        <f>TRAVELLING!I31</f>
        <v>517.5</v>
      </c>
      <c r="G31" s="2">
        <f t="shared" si="0"/>
        <v>1665.7793733681463</v>
      </c>
      <c r="H31" s="2">
        <f t="shared" si="1"/>
        <v>27</v>
      </c>
    </row>
    <row r="32" spans="2:8">
      <c r="B32" s="1">
        <v>28</v>
      </c>
      <c r="C32" s="3" t="s">
        <v>29</v>
      </c>
      <c r="D32" s="2">
        <f>PP!G33</f>
        <v>605</v>
      </c>
      <c r="E32" s="8">
        <f>PK!E32</f>
        <v>547.48694516971284</v>
      </c>
      <c r="F32" s="9">
        <f>TRAVELLING!I32</f>
        <v>156</v>
      </c>
      <c r="G32" s="2">
        <f t="shared" si="0"/>
        <v>1308.4869451697127</v>
      </c>
      <c r="H32" s="2">
        <f t="shared" si="1"/>
        <v>38</v>
      </c>
    </row>
    <row r="33" spans="2:8">
      <c r="B33" s="1">
        <v>29</v>
      </c>
      <c r="C33" s="3" t="s">
        <v>30</v>
      </c>
      <c r="D33" s="2">
        <f>PP!G34</f>
        <v>710</v>
      </c>
      <c r="E33" s="8">
        <f>PK!E33</f>
        <v>563.80548302872069</v>
      </c>
      <c r="F33" s="9">
        <f>TRAVELLING!I33</f>
        <v>366</v>
      </c>
      <c r="G33" s="2">
        <f t="shared" si="0"/>
        <v>1639.8054830287206</v>
      </c>
      <c r="H33" s="2">
        <f t="shared" si="1"/>
        <v>28</v>
      </c>
    </row>
    <row r="34" spans="2:8">
      <c r="B34" s="1">
        <v>30</v>
      </c>
      <c r="C34" s="3" t="s">
        <v>31</v>
      </c>
      <c r="D34" s="2">
        <f>PP!G35</f>
        <v>887</v>
      </c>
      <c r="E34" s="8">
        <f>PK!E34</f>
        <v>330.45039164490862</v>
      </c>
      <c r="F34" s="9">
        <f>TRAVELLING!I34</f>
        <v>516.5</v>
      </c>
      <c r="G34" s="2">
        <f t="shared" si="0"/>
        <v>1733.9503916449087</v>
      </c>
      <c r="H34" s="2">
        <f t="shared" si="1"/>
        <v>24</v>
      </c>
    </row>
    <row r="35" spans="2:8">
      <c r="B35" s="1">
        <v>31</v>
      </c>
      <c r="C35" s="3" t="s">
        <v>32</v>
      </c>
      <c r="D35" s="2">
        <f>PP!G36</f>
        <v>850</v>
      </c>
      <c r="E35" s="8">
        <f>PK!E35</f>
        <v>728.62271540469976</v>
      </c>
      <c r="F35" s="9">
        <f>TRAVELLING!I35</f>
        <v>186.5</v>
      </c>
      <c r="G35" s="2">
        <f t="shared" si="0"/>
        <v>1765.1227154046996</v>
      </c>
      <c r="H35" s="2">
        <f t="shared" si="1"/>
        <v>22</v>
      </c>
    </row>
    <row r="36" spans="2:8">
      <c r="B36" s="1">
        <v>32</v>
      </c>
      <c r="C36" s="3" t="s">
        <v>33</v>
      </c>
      <c r="D36" s="2">
        <f>PP!G37</f>
        <v>1034</v>
      </c>
      <c r="E36" s="8">
        <f>PK!E36</f>
        <v>801.24020887728466</v>
      </c>
      <c r="F36" s="9">
        <f>TRAVELLING!I36</f>
        <v>501</v>
      </c>
      <c r="G36" s="2">
        <f t="shared" si="0"/>
        <v>2336.2402088772847</v>
      </c>
      <c r="H36" s="2">
        <f t="shared" si="1"/>
        <v>12</v>
      </c>
    </row>
    <row r="37" spans="2:8">
      <c r="B37" s="1">
        <v>33</v>
      </c>
      <c r="C37" s="3" t="s">
        <v>34</v>
      </c>
      <c r="D37" s="2">
        <f>PP!G38</f>
        <v>776</v>
      </c>
      <c r="E37" s="8">
        <f>PK!E37</f>
        <v>20.398172323759795</v>
      </c>
      <c r="F37" s="9">
        <f>TRAVELLING!I37</f>
        <v>105</v>
      </c>
      <c r="G37" s="2">
        <f t="shared" si="0"/>
        <v>901.39817232375981</v>
      </c>
      <c r="H37" s="2">
        <f t="shared" si="1"/>
        <v>47</v>
      </c>
    </row>
    <row r="38" spans="2:8">
      <c r="B38" s="1">
        <v>34</v>
      </c>
      <c r="C38" s="3" t="s">
        <v>35</v>
      </c>
      <c r="D38" s="2">
        <f>PP!G39</f>
        <v>923</v>
      </c>
      <c r="E38" s="8">
        <f>PK!E38</f>
        <v>793.89686684073104</v>
      </c>
      <c r="F38" s="9">
        <f>TRAVELLING!I38</f>
        <v>289.5</v>
      </c>
      <c r="G38" s="2">
        <f t="shared" si="0"/>
        <v>2006.396866840731</v>
      </c>
      <c r="H38" s="2">
        <f t="shared" si="1"/>
        <v>19</v>
      </c>
    </row>
    <row r="39" spans="2:8">
      <c r="B39" s="1">
        <v>35</v>
      </c>
      <c r="C39" s="3" t="s">
        <v>36</v>
      </c>
      <c r="D39" s="2">
        <f>PP!G40</f>
        <v>483</v>
      </c>
      <c r="E39" s="8">
        <f>PK!E39</f>
        <v>324.73890339425589</v>
      </c>
      <c r="F39" s="9">
        <f>TRAVELLING!I39</f>
        <v>264.5</v>
      </c>
      <c r="G39" s="2">
        <f t="shared" si="0"/>
        <v>1072.2389033942559</v>
      </c>
      <c r="H39" s="2">
        <f t="shared" si="1"/>
        <v>43</v>
      </c>
    </row>
    <row r="40" spans="2:8">
      <c r="B40" s="1">
        <v>36</v>
      </c>
      <c r="C40" s="3" t="s">
        <v>37</v>
      </c>
      <c r="D40" s="2">
        <f>PP!G41</f>
        <v>743</v>
      </c>
      <c r="E40" s="8">
        <f>PK!E40</f>
        <v>95.463446475195838</v>
      </c>
      <c r="F40" s="9">
        <f>TRAVELLING!I40</f>
        <v>148</v>
      </c>
      <c r="G40" s="2">
        <f t="shared" si="0"/>
        <v>986.46344647519584</v>
      </c>
      <c r="H40" s="2">
        <f t="shared" si="1"/>
        <v>44</v>
      </c>
    </row>
    <row r="41" spans="2:8">
      <c r="B41" s="1">
        <v>37</v>
      </c>
      <c r="C41" s="3" t="s">
        <v>38</v>
      </c>
      <c r="D41" s="2">
        <f>PP!G42</f>
        <v>525</v>
      </c>
      <c r="E41" s="8">
        <f>PK!E41</f>
        <v>263.54438642297652</v>
      </c>
      <c r="F41" s="9">
        <f>TRAVELLING!I41</f>
        <v>81</v>
      </c>
      <c r="G41" s="2">
        <f t="shared" si="0"/>
        <v>869.54438642297646</v>
      </c>
      <c r="H41" s="2">
        <f t="shared" si="1"/>
        <v>49</v>
      </c>
    </row>
    <row r="42" spans="2:8">
      <c r="B42" s="1">
        <v>38</v>
      </c>
      <c r="C42" s="3" t="s">
        <v>39</v>
      </c>
      <c r="D42" s="2">
        <f>PP!G43</f>
        <v>775</v>
      </c>
      <c r="E42" s="8">
        <f>PK!E42</f>
        <v>597.25848563968668</v>
      </c>
      <c r="F42" s="9">
        <f>TRAVELLING!I42</f>
        <v>153.5</v>
      </c>
      <c r="G42" s="2">
        <f t="shared" si="0"/>
        <v>1525.7584856396866</v>
      </c>
      <c r="H42" s="2">
        <f t="shared" si="1"/>
        <v>30</v>
      </c>
    </row>
    <row r="43" spans="2:8">
      <c r="B43" s="1">
        <v>39</v>
      </c>
      <c r="C43" s="3" t="s">
        <v>40</v>
      </c>
      <c r="D43" s="2">
        <f>PP!G44</f>
        <v>1214</v>
      </c>
      <c r="E43" s="8">
        <f>PK!E43</f>
        <v>752.284595300261</v>
      </c>
      <c r="F43" s="9">
        <f>TRAVELLING!I43</f>
        <v>566</v>
      </c>
      <c r="G43" s="2">
        <f t="shared" si="0"/>
        <v>2532.2845953002611</v>
      </c>
      <c r="H43" s="2">
        <f t="shared" si="1"/>
        <v>10</v>
      </c>
    </row>
    <row r="44" spans="2:8">
      <c r="B44" s="1">
        <v>40</v>
      </c>
      <c r="C44" s="3" t="s">
        <v>41</v>
      </c>
      <c r="D44" s="2">
        <f>PP!G45</f>
        <v>1175</v>
      </c>
      <c r="E44" s="8">
        <f>PK!E44</f>
        <v>953.00261096605743</v>
      </c>
      <c r="F44" s="9">
        <f>TRAVELLING!I44</f>
        <v>450</v>
      </c>
      <c r="G44" s="2">
        <f t="shared" si="0"/>
        <v>2578.0026109660575</v>
      </c>
      <c r="H44" s="2">
        <f t="shared" si="1"/>
        <v>8</v>
      </c>
    </row>
    <row r="45" spans="2:8">
      <c r="B45" s="1">
        <v>41</v>
      </c>
      <c r="C45" s="3" t="s">
        <v>42</v>
      </c>
      <c r="D45" s="2">
        <f>PP!G46</f>
        <v>544</v>
      </c>
      <c r="E45" s="8">
        <f>PK!E45</f>
        <v>562.17362924281986</v>
      </c>
      <c r="F45" s="9">
        <f>TRAVELLING!I45</f>
        <v>182.5</v>
      </c>
      <c r="G45" s="2">
        <f t="shared" si="0"/>
        <v>1288.67362924282</v>
      </c>
      <c r="H45" s="2">
        <f t="shared" si="1"/>
        <v>39</v>
      </c>
    </row>
    <row r="46" spans="2:8">
      <c r="B46" s="1">
        <v>42</v>
      </c>
      <c r="C46" s="3" t="s">
        <v>43</v>
      </c>
      <c r="D46" s="2">
        <f>PP!G47</f>
        <v>1081</v>
      </c>
      <c r="E46" s="8">
        <f>PK!E46</f>
        <v>215.40469973890339</v>
      </c>
      <c r="F46" s="9">
        <f>TRAVELLING!I46</f>
        <v>206.5</v>
      </c>
      <c r="G46" s="2">
        <f t="shared" si="0"/>
        <v>1502.9046997389034</v>
      </c>
      <c r="H46" s="2">
        <f t="shared" si="1"/>
        <v>31</v>
      </c>
    </row>
    <row r="47" spans="2:8">
      <c r="B47" s="1">
        <v>43</v>
      </c>
      <c r="C47" s="3" t="s">
        <v>44</v>
      </c>
      <c r="D47" s="2">
        <f>PP!G48</f>
        <v>905</v>
      </c>
      <c r="E47" s="8">
        <f>PK!E47</f>
        <v>907.31070496083544</v>
      </c>
      <c r="F47" s="9">
        <f>TRAVELLING!I47</f>
        <v>243.5</v>
      </c>
      <c r="G47" s="2">
        <f t="shared" si="0"/>
        <v>2055.8107049608352</v>
      </c>
      <c r="H47" s="2">
        <f t="shared" si="1"/>
        <v>18</v>
      </c>
    </row>
    <row r="48" spans="2:8">
      <c r="B48" s="1">
        <v>44</v>
      </c>
      <c r="C48" s="3" t="s">
        <v>45</v>
      </c>
      <c r="D48" s="2">
        <f>PP!G49</f>
        <v>538</v>
      </c>
      <c r="E48" s="8">
        <f>PK!E48</f>
        <v>122.38903394255875</v>
      </c>
      <c r="F48" s="9">
        <f>TRAVELLING!I48</f>
        <v>95.5</v>
      </c>
      <c r="G48" s="2">
        <f t="shared" si="0"/>
        <v>755.88903394255874</v>
      </c>
      <c r="H48" s="2">
        <f t="shared" si="1"/>
        <v>52</v>
      </c>
    </row>
    <row r="49" spans="2:8">
      <c r="B49" s="1">
        <v>45</v>
      </c>
      <c r="C49" s="3" t="s">
        <v>46</v>
      </c>
      <c r="D49" s="2">
        <f>PP!G50</f>
        <v>875</v>
      </c>
      <c r="E49" s="8">
        <f>PK!E49</f>
        <v>261.91253263707569</v>
      </c>
      <c r="F49" s="9">
        <f>TRAVELLING!I49</f>
        <v>197.5</v>
      </c>
      <c r="G49" s="2">
        <f t="shared" si="0"/>
        <v>1334.4125326370756</v>
      </c>
      <c r="H49" s="2">
        <f t="shared" si="1"/>
        <v>37</v>
      </c>
    </row>
    <row r="50" spans="2:8">
      <c r="B50" s="1">
        <v>46</v>
      </c>
      <c r="C50" s="3" t="s">
        <v>47</v>
      </c>
      <c r="D50" s="2">
        <f>PP!G51</f>
        <v>863</v>
      </c>
      <c r="E50" s="8">
        <f>PK!E50</f>
        <v>1038.6749347258485</v>
      </c>
      <c r="F50" s="9">
        <f>TRAVELLING!I50</f>
        <v>513</v>
      </c>
      <c r="G50" s="2">
        <f t="shared" si="0"/>
        <v>2414.6749347258483</v>
      </c>
      <c r="H50" s="2">
        <f t="shared" si="1"/>
        <v>11</v>
      </c>
    </row>
    <row r="51" spans="2:8">
      <c r="B51" s="1">
        <v>47</v>
      </c>
      <c r="C51" s="3" t="s">
        <v>48</v>
      </c>
      <c r="D51" s="2">
        <f>PP!G52</f>
        <v>708</v>
      </c>
      <c r="E51" s="8">
        <f>PK!E51</f>
        <v>124.02088772845953</v>
      </c>
      <c r="F51" s="9">
        <f>TRAVELLING!I51</f>
        <v>389.5</v>
      </c>
      <c r="G51" s="2">
        <f t="shared" si="0"/>
        <v>1221.5208877284595</v>
      </c>
      <c r="H51" s="2">
        <f t="shared" si="1"/>
        <v>40</v>
      </c>
    </row>
    <row r="52" spans="2:8">
      <c r="B52" s="1">
        <v>48</v>
      </c>
      <c r="C52" s="3" t="s">
        <v>49</v>
      </c>
      <c r="D52" s="2">
        <f>PP!G53</f>
        <v>751</v>
      </c>
      <c r="E52" s="8">
        <f>PK!E52</f>
        <v>650.29373368146207</v>
      </c>
      <c r="F52" s="9">
        <f>TRAVELLING!I52</f>
        <v>348.5</v>
      </c>
      <c r="G52" s="2">
        <f t="shared" si="0"/>
        <v>1749.7937336814621</v>
      </c>
      <c r="H52" s="2">
        <f t="shared" si="1"/>
        <v>23</v>
      </c>
    </row>
    <row r="53" spans="2:8">
      <c r="B53" s="1">
        <v>49</v>
      </c>
      <c r="C53" s="3" t="s">
        <v>50</v>
      </c>
      <c r="D53" s="2">
        <f>PP!G54</f>
        <v>595</v>
      </c>
      <c r="E53" s="8">
        <f>PK!E53</f>
        <v>652.74151436031343</v>
      </c>
      <c r="F53" s="9">
        <f>TRAVELLING!I53</f>
        <v>115</v>
      </c>
      <c r="G53" s="2">
        <f t="shared" si="0"/>
        <v>1362.7415143603134</v>
      </c>
      <c r="H53" s="2">
        <f t="shared" si="1"/>
        <v>35</v>
      </c>
    </row>
    <row r="54" spans="2:8">
      <c r="B54" s="1">
        <v>50</v>
      </c>
      <c r="C54" s="3" t="s">
        <v>51</v>
      </c>
      <c r="D54" s="2">
        <f>PP!G55</f>
        <v>325</v>
      </c>
      <c r="E54" s="8">
        <f>PK!E54</f>
        <v>189.29503916449087</v>
      </c>
      <c r="F54" s="9">
        <f>TRAVELLING!I54</f>
        <v>355.5</v>
      </c>
      <c r="G54" s="2">
        <f t="shared" si="0"/>
        <v>869.79503916449084</v>
      </c>
      <c r="H54" s="2">
        <f t="shared" si="1"/>
        <v>48</v>
      </c>
    </row>
    <row r="55" spans="2:8">
      <c r="B55" s="1">
        <v>51</v>
      </c>
      <c r="C55" s="3" t="s">
        <v>52</v>
      </c>
      <c r="D55" s="2">
        <f>PP!G56</f>
        <v>649</v>
      </c>
      <c r="E55" s="8">
        <f>PK!E55</f>
        <v>150.13054830287206</v>
      </c>
      <c r="F55" s="9">
        <f>TRAVELLING!I55</f>
        <v>142</v>
      </c>
      <c r="G55" s="2">
        <f t="shared" si="0"/>
        <v>941.13054830287206</v>
      </c>
      <c r="H55" s="2">
        <f t="shared" si="1"/>
        <v>45</v>
      </c>
    </row>
    <row r="56" spans="2:8">
      <c r="B56" s="1">
        <v>52</v>
      </c>
      <c r="C56" s="3" t="s">
        <v>53</v>
      </c>
      <c r="D56" s="2">
        <f>PP!G57</f>
        <v>825</v>
      </c>
      <c r="E56" s="8">
        <f>PK!E56</f>
        <v>550.75065274151439</v>
      </c>
      <c r="F56" s="9">
        <f>TRAVELLING!I56</f>
        <v>357.5</v>
      </c>
      <c r="G56" s="2">
        <f t="shared" si="0"/>
        <v>1733.2506527415144</v>
      </c>
      <c r="H56" s="2">
        <f t="shared" si="1"/>
        <v>25</v>
      </c>
    </row>
  </sheetData>
  <mergeCells count="6">
    <mergeCell ref="B1:H1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6"/>
  <sheetViews>
    <sheetView zoomScale="85" zoomScaleNormal="85" workbookViewId="0">
      <selection activeCell="B1" sqref="B1:G1"/>
    </sheetView>
  </sheetViews>
  <sheetFormatPr defaultRowHeight="15"/>
  <cols>
    <col min="2" max="2" width="4.42578125" bestFit="1" customWidth="1"/>
    <col min="3" max="3" width="33.5703125" bestFit="1" customWidth="1"/>
    <col min="4" max="4" width="11.85546875" bestFit="1" customWidth="1"/>
  </cols>
  <sheetData>
    <row r="1" spans="2:7" ht="18.75">
      <c r="B1" s="27" t="s">
        <v>86</v>
      </c>
      <c r="C1" s="27"/>
      <c r="D1" s="27"/>
      <c r="E1" s="27"/>
      <c r="F1" s="27"/>
      <c r="G1" s="27"/>
    </row>
    <row r="3" spans="2:7">
      <c r="B3" s="28" t="s">
        <v>0</v>
      </c>
      <c r="C3" s="28" t="s">
        <v>1</v>
      </c>
      <c r="D3" s="28" t="s">
        <v>54</v>
      </c>
      <c r="E3" s="28"/>
      <c r="F3" s="28" t="s">
        <v>55</v>
      </c>
      <c r="G3" s="28" t="s">
        <v>62</v>
      </c>
    </row>
    <row r="4" spans="2:7">
      <c r="B4" s="28"/>
      <c r="C4" s="28"/>
      <c r="D4" s="13" t="s">
        <v>72</v>
      </c>
      <c r="E4" s="13" t="s">
        <v>73</v>
      </c>
      <c r="F4" s="28"/>
      <c r="G4" s="28"/>
    </row>
    <row r="5" spans="2:7">
      <c r="B5" s="1">
        <v>1</v>
      </c>
      <c r="C5" s="3" t="s">
        <v>2</v>
      </c>
      <c r="D5" s="2">
        <f>INFOGRAFIS!D4</f>
        <v>525</v>
      </c>
      <c r="E5" s="2">
        <f>VIDEO!G4</f>
        <v>360</v>
      </c>
      <c r="F5" s="2">
        <f>SUM(D5:E5)</f>
        <v>885</v>
      </c>
      <c r="G5" s="2">
        <f>RANK(F5,$F$5:$F$56)</f>
        <v>20</v>
      </c>
    </row>
    <row r="6" spans="2:7">
      <c r="B6" s="1">
        <v>2</v>
      </c>
      <c r="C6" s="3" t="s">
        <v>3</v>
      </c>
      <c r="D6" s="2">
        <f>INFOGRAFIS!D5</f>
        <v>630</v>
      </c>
      <c r="E6" s="2">
        <f>VIDEO!G5</f>
        <v>345</v>
      </c>
      <c r="F6" s="2">
        <f t="shared" ref="F6:F56" si="0">SUM(D6:E6)</f>
        <v>975</v>
      </c>
      <c r="G6" s="2">
        <f t="shared" ref="G6:G56" si="1">RANK(F6,$F$5:$F$56)</f>
        <v>5</v>
      </c>
    </row>
    <row r="7" spans="2:7">
      <c r="B7" s="1">
        <v>3</v>
      </c>
      <c r="C7" s="3" t="s">
        <v>4</v>
      </c>
      <c r="D7" s="2">
        <f>INFOGRAFIS!D6</f>
        <v>530</v>
      </c>
      <c r="E7" s="2">
        <f>VIDEO!G6</f>
        <v>400</v>
      </c>
      <c r="F7" s="2">
        <f t="shared" si="0"/>
        <v>930</v>
      </c>
      <c r="G7" s="2">
        <f t="shared" si="1"/>
        <v>14</v>
      </c>
    </row>
    <row r="8" spans="2:7">
      <c r="B8" s="1">
        <v>4</v>
      </c>
      <c r="C8" s="3" t="s">
        <v>5</v>
      </c>
      <c r="D8" s="2">
        <f>INFOGRAFIS!D7</f>
        <v>555</v>
      </c>
      <c r="E8" s="2">
        <f>VIDEO!G7</f>
        <v>410</v>
      </c>
      <c r="F8" s="2">
        <f t="shared" si="0"/>
        <v>965</v>
      </c>
      <c r="G8" s="2">
        <f t="shared" si="1"/>
        <v>9</v>
      </c>
    </row>
    <row r="9" spans="2:7">
      <c r="B9" s="1">
        <v>5</v>
      </c>
      <c r="C9" s="3" t="s">
        <v>6</v>
      </c>
      <c r="D9" s="2">
        <f>INFOGRAFIS!D8</f>
        <v>415</v>
      </c>
      <c r="E9" s="2">
        <f>VIDEO!G8</f>
        <v>0</v>
      </c>
      <c r="F9" s="2">
        <f t="shared" si="0"/>
        <v>415</v>
      </c>
      <c r="G9" s="2">
        <f t="shared" si="1"/>
        <v>50</v>
      </c>
    </row>
    <row r="10" spans="2:7">
      <c r="B10" s="1">
        <v>6</v>
      </c>
      <c r="C10" s="3" t="s">
        <v>7</v>
      </c>
      <c r="D10" s="2">
        <f>INFOGRAFIS!D9</f>
        <v>305</v>
      </c>
      <c r="E10" s="2">
        <f>VIDEO!G9</f>
        <v>0</v>
      </c>
      <c r="F10" s="2">
        <f t="shared" si="0"/>
        <v>305</v>
      </c>
      <c r="G10" s="2">
        <f t="shared" si="1"/>
        <v>52</v>
      </c>
    </row>
    <row r="11" spans="2:7">
      <c r="B11" s="1">
        <v>7</v>
      </c>
      <c r="C11" s="3" t="s">
        <v>8</v>
      </c>
      <c r="D11" s="2">
        <f>INFOGRAFIS!D10</f>
        <v>485</v>
      </c>
      <c r="E11" s="2">
        <f>VIDEO!G10</f>
        <v>0</v>
      </c>
      <c r="F11" s="2">
        <f t="shared" si="0"/>
        <v>485</v>
      </c>
      <c r="G11" s="2">
        <f t="shared" si="1"/>
        <v>47</v>
      </c>
    </row>
    <row r="12" spans="2:7">
      <c r="B12" s="1">
        <v>8</v>
      </c>
      <c r="C12" s="16" t="s">
        <v>9</v>
      </c>
      <c r="D12" s="16">
        <f>INFOGRAFIS!D11</f>
        <v>635</v>
      </c>
      <c r="E12" s="16">
        <f>VIDEO!G11</f>
        <v>420</v>
      </c>
      <c r="F12" s="16">
        <f t="shared" si="0"/>
        <v>1055</v>
      </c>
      <c r="G12" s="16">
        <f t="shared" si="1"/>
        <v>1</v>
      </c>
    </row>
    <row r="13" spans="2:7">
      <c r="B13" s="1">
        <v>9</v>
      </c>
      <c r="C13" s="16" t="s">
        <v>10</v>
      </c>
      <c r="D13" s="16">
        <f>INFOGRAFIS!D12</f>
        <v>675</v>
      </c>
      <c r="E13" s="16">
        <f>VIDEO!G12</f>
        <v>355</v>
      </c>
      <c r="F13" s="16">
        <f t="shared" si="0"/>
        <v>1030</v>
      </c>
      <c r="G13" s="16">
        <f t="shared" si="1"/>
        <v>2</v>
      </c>
    </row>
    <row r="14" spans="2:7">
      <c r="B14" s="1">
        <v>10</v>
      </c>
      <c r="C14" s="3" t="s">
        <v>11</v>
      </c>
      <c r="D14" s="2">
        <f>INFOGRAFIS!D13</f>
        <v>465</v>
      </c>
      <c r="E14" s="2">
        <f>VIDEO!G13</f>
        <v>350</v>
      </c>
      <c r="F14" s="2">
        <f t="shared" si="0"/>
        <v>815</v>
      </c>
      <c r="G14" s="2">
        <f t="shared" si="1"/>
        <v>30</v>
      </c>
    </row>
    <row r="15" spans="2:7">
      <c r="B15" s="1">
        <v>11</v>
      </c>
      <c r="C15" s="3" t="s">
        <v>79</v>
      </c>
      <c r="D15" s="2">
        <f>INFOGRAFIS!D14</f>
        <v>505</v>
      </c>
      <c r="E15" s="2">
        <f>VIDEO!G14</f>
        <v>300</v>
      </c>
      <c r="F15" s="2">
        <f t="shared" si="0"/>
        <v>805</v>
      </c>
      <c r="G15" s="2">
        <f t="shared" si="1"/>
        <v>32</v>
      </c>
    </row>
    <row r="16" spans="2:7">
      <c r="B16" s="1">
        <v>12</v>
      </c>
      <c r="C16" s="3" t="s">
        <v>13</v>
      </c>
      <c r="D16" s="2">
        <f>INFOGRAFIS!D15</f>
        <v>560</v>
      </c>
      <c r="E16" s="2">
        <f>VIDEO!G15</f>
        <v>300</v>
      </c>
      <c r="F16" s="2">
        <f t="shared" si="0"/>
        <v>860</v>
      </c>
      <c r="G16" s="2">
        <f t="shared" si="1"/>
        <v>26</v>
      </c>
    </row>
    <row r="17" spans="2:7">
      <c r="B17" s="1">
        <v>13</v>
      </c>
      <c r="C17" s="3" t="s">
        <v>14</v>
      </c>
      <c r="D17" s="2">
        <f>INFOGRAFIS!D16</f>
        <v>495</v>
      </c>
      <c r="E17" s="2">
        <f>VIDEO!G16</f>
        <v>385</v>
      </c>
      <c r="F17" s="2">
        <f t="shared" si="0"/>
        <v>880</v>
      </c>
      <c r="G17" s="2">
        <f t="shared" si="1"/>
        <v>21</v>
      </c>
    </row>
    <row r="18" spans="2:7">
      <c r="B18" s="1">
        <v>14</v>
      </c>
      <c r="C18" s="3" t="s">
        <v>15</v>
      </c>
      <c r="D18" s="2">
        <f>INFOGRAFIS!D17</f>
        <v>570</v>
      </c>
      <c r="E18" s="2">
        <f>VIDEO!G17</f>
        <v>410</v>
      </c>
      <c r="F18" s="2">
        <f t="shared" si="0"/>
        <v>980</v>
      </c>
      <c r="G18" s="2">
        <f t="shared" si="1"/>
        <v>4</v>
      </c>
    </row>
    <row r="19" spans="2:7">
      <c r="B19" s="1">
        <v>15</v>
      </c>
      <c r="C19" s="3" t="s">
        <v>16</v>
      </c>
      <c r="D19" s="2">
        <f>INFOGRAFIS!D18</f>
        <v>480</v>
      </c>
      <c r="E19" s="2">
        <f>VIDEO!G18</f>
        <v>350</v>
      </c>
      <c r="F19" s="2">
        <f t="shared" si="0"/>
        <v>830</v>
      </c>
      <c r="G19" s="2">
        <f t="shared" si="1"/>
        <v>28</v>
      </c>
    </row>
    <row r="20" spans="2:7">
      <c r="B20" s="1">
        <v>16</v>
      </c>
      <c r="C20" s="3" t="s">
        <v>17</v>
      </c>
      <c r="D20" s="2">
        <f>INFOGRAFIS!D19</f>
        <v>545</v>
      </c>
      <c r="E20" s="2">
        <f>VIDEO!G19</f>
        <v>422.5</v>
      </c>
      <c r="F20" s="2">
        <f t="shared" si="0"/>
        <v>967.5</v>
      </c>
      <c r="G20" s="2">
        <f t="shared" si="1"/>
        <v>8</v>
      </c>
    </row>
    <row r="21" spans="2:7">
      <c r="B21" s="1">
        <v>17</v>
      </c>
      <c r="C21" s="3" t="s">
        <v>18</v>
      </c>
      <c r="D21" s="2">
        <f>INFOGRAFIS!D20</f>
        <v>400</v>
      </c>
      <c r="E21" s="2">
        <f>VIDEO!G20</f>
        <v>310</v>
      </c>
      <c r="F21" s="2">
        <f t="shared" si="0"/>
        <v>710</v>
      </c>
      <c r="G21" s="2">
        <f t="shared" si="1"/>
        <v>40</v>
      </c>
    </row>
    <row r="22" spans="2:7">
      <c r="B22" s="1">
        <v>18</v>
      </c>
      <c r="C22" s="3" t="s">
        <v>19</v>
      </c>
      <c r="D22" s="2">
        <f>INFOGRAFIS!D21</f>
        <v>505</v>
      </c>
      <c r="E22" s="2">
        <f>VIDEO!G21</f>
        <v>0</v>
      </c>
      <c r="F22" s="2">
        <f t="shared" si="0"/>
        <v>505</v>
      </c>
      <c r="G22" s="2">
        <f t="shared" si="1"/>
        <v>44</v>
      </c>
    </row>
    <row r="23" spans="2:7">
      <c r="B23" s="1">
        <v>19</v>
      </c>
      <c r="C23" s="3" t="s">
        <v>20</v>
      </c>
      <c r="D23" s="2">
        <f>INFOGRAFIS!D22</f>
        <v>590</v>
      </c>
      <c r="E23" s="2">
        <f>VIDEO!G22</f>
        <v>355</v>
      </c>
      <c r="F23" s="2">
        <f t="shared" si="0"/>
        <v>945</v>
      </c>
      <c r="G23" s="2">
        <f t="shared" si="1"/>
        <v>12</v>
      </c>
    </row>
    <row r="24" spans="2:7">
      <c r="B24" s="1">
        <v>20</v>
      </c>
      <c r="C24" s="3" t="s">
        <v>21</v>
      </c>
      <c r="D24" s="2">
        <f>INFOGRAFIS!D23</f>
        <v>470</v>
      </c>
      <c r="E24" s="2">
        <f>VIDEO!G23</f>
        <v>435</v>
      </c>
      <c r="F24" s="2">
        <f t="shared" si="0"/>
        <v>905</v>
      </c>
      <c r="G24" s="2">
        <f t="shared" si="1"/>
        <v>16</v>
      </c>
    </row>
    <row r="25" spans="2:7">
      <c r="B25" s="1">
        <v>21</v>
      </c>
      <c r="C25" s="3" t="s">
        <v>22</v>
      </c>
      <c r="D25" s="2">
        <f>INFOGRAFIS!D24</f>
        <v>490</v>
      </c>
      <c r="E25" s="2">
        <f>VIDEO!G24</f>
        <v>385</v>
      </c>
      <c r="F25" s="2">
        <f t="shared" si="0"/>
        <v>875</v>
      </c>
      <c r="G25" s="2">
        <f t="shared" si="1"/>
        <v>23</v>
      </c>
    </row>
    <row r="26" spans="2:7">
      <c r="B26" s="1">
        <v>22</v>
      </c>
      <c r="C26" s="3" t="s">
        <v>23</v>
      </c>
      <c r="D26" s="2">
        <f>INFOGRAFIS!D25</f>
        <v>500</v>
      </c>
      <c r="E26" s="2">
        <f>VIDEO!G25</f>
        <v>370</v>
      </c>
      <c r="F26" s="2">
        <f t="shared" si="0"/>
        <v>870</v>
      </c>
      <c r="G26" s="2">
        <f t="shared" si="1"/>
        <v>24</v>
      </c>
    </row>
    <row r="27" spans="2:7">
      <c r="B27" s="1">
        <v>23</v>
      </c>
      <c r="C27" s="3" t="s">
        <v>24</v>
      </c>
      <c r="D27" s="2">
        <f>INFOGRAFIS!D26</f>
        <v>470</v>
      </c>
      <c r="E27" s="2">
        <f>VIDEO!G26</f>
        <v>340</v>
      </c>
      <c r="F27" s="2">
        <f t="shared" si="0"/>
        <v>810</v>
      </c>
      <c r="G27" s="2">
        <f t="shared" si="1"/>
        <v>31</v>
      </c>
    </row>
    <row r="28" spans="2:7">
      <c r="B28" s="1">
        <v>24</v>
      </c>
      <c r="C28" s="3" t="s">
        <v>25</v>
      </c>
      <c r="D28" s="2">
        <f>INFOGRAFIS!D27</f>
        <v>505</v>
      </c>
      <c r="E28" s="2">
        <f>VIDEO!G27</f>
        <v>0</v>
      </c>
      <c r="F28" s="2">
        <f t="shared" si="0"/>
        <v>505</v>
      </c>
      <c r="G28" s="2">
        <f t="shared" si="1"/>
        <v>44</v>
      </c>
    </row>
    <row r="29" spans="2:7">
      <c r="B29" s="1">
        <v>25</v>
      </c>
      <c r="C29" s="3" t="s">
        <v>26</v>
      </c>
      <c r="D29" s="2">
        <f>INFOGRAFIS!D28</f>
        <v>480</v>
      </c>
      <c r="E29" s="2">
        <f>VIDEO!G28</f>
        <v>410</v>
      </c>
      <c r="F29" s="2">
        <f t="shared" si="0"/>
        <v>890</v>
      </c>
      <c r="G29" s="2">
        <f t="shared" si="1"/>
        <v>18</v>
      </c>
    </row>
    <row r="30" spans="2:7">
      <c r="B30" s="1">
        <v>26</v>
      </c>
      <c r="C30" s="3" t="s">
        <v>27</v>
      </c>
      <c r="D30" s="2">
        <f>INFOGRAFIS!D29</f>
        <v>550</v>
      </c>
      <c r="E30" s="2">
        <f>VIDEO!G29</f>
        <v>385</v>
      </c>
      <c r="F30" s="2">
        <f t="shared" si="0"/>
        <v>935</v>
      </c>
      <c r="G30" s="2">
        <f t="shared" si="1"/>
        <v>13</v>
      </c>
    </row>
    <row r="31" spans="2:7">
      <c r="B31" s="1">
        <v>27</v>
      </c>
      <c r="C31" s="3" t="s">
        <v>28</v>
      </c>
      <c r="D31" s="2">
        <f>INFOGRAFIS!D30</f>
        <v>500</v>
      </c>
      <c r="E31" s="2">
        <f>VIDEO!G30</f>
        <v>380</v>
      </c>
      <c r="F31" s="2">
        <f t="shared" si="0"/>
        <v>880</v>
      </c>
      <c r="G31" s="2">
        <f t="shared" si="1"/>
        <v>21</v>
      </c>
    </row>
    <row r="32" spans="2:7">
      <c r="B32" s="1">
        <v>28</v>
      </c>
      <c r="C32" s="3" t="s">
        <v>29</v>
      </c>
      <c r="D32" s="2">
        <f>INFOGRAFIS!D31</f>
        <v>525</v>
      </c>
      <c r="E32" s="2">
        <f>VIDEO!G31</f>
        <v>365</v>
      </c>
      <c r="F32" s="2">
        <f t="shared" si="0"/>
        <v>890</v>
      </c>
      <c r="G32" s="2">
        <f t="shared" si="1"/>
        <v>18</v>
      </c>
    </row>
    <row r="33" spans="2:7">
      <c r="B33" s="1">
        <v>29</v>
      </c>
      <c r="C33" s="16" t="s">
        <v>30</v>
      </c>
      <c r="D33" s="16">
        <f>INFOGRAFIS!D32</f>
        <v>640</v>
      </c>
      <c r="E33" s="16">
        <f>VIDEO!G32</f>
        <v>380</v>
      </c>
      <c r="F33" s="16">
        <f t="shared" si="0"/>
        <v>1020</v>
      </c>
      <c r="G33" s="16">
        <f t="shared" si="1"/>
        <v>3</v>
      </c>
    </row>
    <row r="34" spans="2:7">
      <c r="B34" s="1">
        <v>30</v>
      </c>
      <c r="C34" s="3" t="s">
        <v>31</v>
      </c>
      <c r="D34" s="2">
        <f>INFOGRAFIS!D33</f>
        <v>555</v>
      </c>
      <c r="E34" s="2">
        <f>VIDEO!G33</f>
        <v>395</v>
      </c>
      <c r="F34" s="2">
        <f t="shared" si="0"/>
        <v>950</v>
      </c>
      <c r="G34" s="2">
        <f t="shared" si="1"/>
        <v>11</v>
      </c>
    </row>
    <row r="35" spans="2:7">
      <c r="B35" s="1">
        <v>31</v>
      </c>
      <c r="C35" s="3" t="s">
        <v>32</v>
      </c>
      <c r="D35" s="2">
        <f>INFOGRAFIS!D34</f>
        <v>480</v>
      </c>
      <c r="E35" s="2">
        <f>VIDEO!G34</f>
        <v>0</v>
      </c>
      <c r="F35" s="2">
        <f t="shared" si="0"/>
        <v>480</v>
      </c>
      <c r="G35" s="2">
        <f t="shared" si="1"/>
        <v>48</v>
      </c>
    </row>
    <row r="36" spans="2:7">
      <c r="B36" s="1">
        <v>32</v>
      </c>
      <c r="C36" s="3" t="s">
        <v>33</v>
      </c>
      <c r="D36" s="2">
        <f>INFOGRAFIS!D35</f>
        <v>605</v>
      </c>
      <c r="E36" s="2">
        <f>VIDEO!G35</f>
        <v>360</v>
      </c>
      <c r="F36" s="2">
        <f t="shared" si="0"/>
        <v>965</v>
      </c>
      <c r="G36" s="2">
        <f t="shared" si="1"/>
        <v>9</v>
      </c>
    </row>
    <row r="37" spans="2:7">
      <c r="B37" s="1">
        <v>33</v>
      </c>
      <c r="C37" s="3" t="s">
        <v>34</v>
      </c>
      <c r="D37" s="2">
        <f>INFOGRAFIS!D36</f>
        <v>485</v>
      </c>
      <c r="E37" s="2">
        <f>VIDEO!G36</f>
        <v>385</v>
      </c>
      <c r="F37" s="2">
        <f t="shared" si="0"/>
        <v>870</v>
      </c>
      <c r="G37" s="2">
        <f t="shared" si="1"/>
        <v>24</v>
      </c>
    </row>
    <row r="38" spans="2:7">
      <c r="B38" s="1">
        <v>34</v>
      </c>
      <c r="C38" s="3" t="s">
        <v>35</v>
      </c>
      <c r="D38" s="2">
        <f>INFOGRAFIS!D37</f>
        <v>395</v>
      </c>
      <c r="E38" s="2">
        <f>VIDEO!G37</f>
        <v>335</v>
      </c>
      <c r="F38" s="2">
        <f t="shared" si="0"/>
        <v>730</v>
      </c>
      <c r="G38" s="2">
        <f t="shared" si="1"/>
        <v>38</v>
      </c>
    </row>
    <row r="39" spans="2:7">
      <c r="B39" s="1">
        <v>35</v>
      </c>
      <c r="C39" s="3" t="s">
        <v>36</v>
      </c>
      <c r="D39" s="2">
        <f>INFOGRAFIS!D38</f>
        <v>435</v>
      </c>
      <c r="E39" s="2">
        <f>VIDEO!G38</f>
        <v>285</v>
      </c>
      <c r="F39" s="2">
        <f t="shared" si="0"/>
        <v>720</v>
      </c>
      <c r="G39" s="2">
        <f t="shared" si="1"/>
        <v>39</v>
      </c>
    </row>
    <row r="40" spans="2:7">
      <c r="B40" s="1">
        <v>36</v>
      </c>
      <c r="C40" s="3" t="s">
        <v>37</v>
      </c>
      <c r="D40" s="2">
        <f>INFOGRAFIS!D39</f>
        <v>460</v>
      </c>
      <c r="E40" s="2">
        <f>VIDEO!G39</f>
        <v>305</v>
      </c>
      <c r="F40" s="2">
        <f t="shared" si="0"/>
        <v>765</v>
      </c>
      <c r="G40" s="2">
        <f t="shared" si="1"/>
        <v>37</v>
      </c>
    </row>
    <row r="41" spans="2:7">
      <c r="B41" s="1">
        <v>37</v>
      </c>
      <c r="C41" s="3" t="s">
        <v>38</v>
      </c>
      <c r="D41" s="2">
        <f>INFOGRAFIS!D40</f>
        <v>455</v>
      </c>
      <c r="E41" s="2">
        <f>VIDEO!G40</f>
        <v>345</v>
      </c>
      <c r="F41" s="2">
        <f t="shared" si="0"/>
        <v>800</v>
      </c>
      <c r="G41" s="2">
        <f t="shared" si="1"/>
        <v>33</v>
      </c>
    </row>
    <row r="42" spans="2:7">
      <c r="B42" s="1">
        <v>38</v>
      </c>
      <c r="C42" s="3" t="s">
        <v>39</v>
      </c>
      <c r="D42" s="2">
        <f>INFOGRAFIS!D41</f>
        <v>585</v>
      </c>
      <c r="E42" s="2">
        <f>VIDEO!G41</f>
        <v>320</v>
      </c>
      <c r="F42" s="2">
        <f t="shared" si="0"/>
        <v>905</v>
      </c>
      <c r="G42" s="2">
        <f t="shared" si="1"/>
        <v>16</v>
      </c>
    </row>
    <row r="43" spans="2:7">
      <c r="B43" s="1">
        <v>39</v>
      </c>
      <c r="C43" s="3" t="s">
        <v>40</v>
      </c>
      <c r="D43" s="2">
        <f>INFOGRAFIS!D42</f>
        <v>645</v>
      </c>
      <c r="E43" s="2">
        <f>VIDEO!G42</f>
        <v>325</v>
      </c>
      <c r="F43" s="2">
        <f t="shared" si="0"/>
        <v>970</v>
      </c>
      <c r="G43" s="2">
        <f t="shared" si="1"/>
        <v>6</v>
      </c>
    </row>
    <row r="44" spans="2:7">
      <c r="B44" s="1">
        <v>40</v>
      </c>
      <c r="C44" s="3" t="s">
        <v>41</v>
      </c>
      <c r="D44" s="2">
        <f>INFOGRAFIS!D43</f>
        <v>550</v>
      </c>
      <c r="E44" s="2">
        <f>VIDEO!G43</f>
        <v>380</v>
      </c>
      <c r="F44" s="2">
        <f t="shared" si="0"/>
        <v>930</v>
      </c>
      <c r="G44" s="2">
        <f t="shared" si="1"/>
        <v>14</v>
      </c>
    </row>
    <row r="45" spans="2:7">
      <c r="B45" s="1">
        <v>41</v>
      </c>
      <c r="C45" s="3" t="s">
        <v>42</v>
      </c>
      <c r="D45" s="2">
        <f>INFOGRAFIS!D44</f>
        <v>460</v>
      </c>
      <c r="E45" s="2">
        <f>VIDEO!G44</f>
        <v>395</v>
      </c>
      <c r="F45" s="2">
        <f t="shared" si="0"/>
        <v>855</v>
      </c>
      <c r="G45" s="2">
        <f t="shared" si="1"/>
        <v>27</v>
      </c>
    </row>
    <row r="46" spans="2:7">
      <c r="B46" s="1">
        <v>42</v>
      </c>
      <c r="C46" s="3" t="s">
        <v>43</v>
      </c>
      <c r="D46" s="2">
        <f>INFOGRAFIS!D45</f>
        <v>565</v>
      </c>
      <c r="E46" s="2">
        <f>VIDEO!G45</f>
        <v>405</v>
      </c>
      <c r="F46" s="2">
        <f t="shared" si="0"/>
        <v>970</v>
      </c>
      <c r="G46" s="2">
        <f t="shared" si="1"/>
        <v>6</v>
      </c>
    </row>
    <row r="47" spans="2:7">
      <c r="B47" s="1">
        <v>43</v>
      </c>
      <c r="C47" s="3" t="s">
        <v>44</v>
      </c>
      <c r="D47" s="2">
        <f>INFOGRAFIS!D46</f>
        <v>390</v>
      </c>
      <c r="E47" s="2">
        <f>VIDEO!G46</f>
        <v>295</v>
      </c>
      <c r="F47" s="2">
        <f t="shared" si="0"/>
        <v>685</v>
      </c>
      <c r="G47" s="2">
        <f t="shared" si="1"/>
        <v>42</v>
      </c>
    </row>
    <row r="48" spans="2:7">
      <c r="B48" s="1">
        <v>44</v>
      </c>
      <c r="C48" s="3" t="s">
        <v>45</v>
      </c>
      <c r="D48" s="2">
        <f>INFOGRAFIS!D47</f>
        <v>455</v>
      </c>
      <c r="E48" s="2">
        <f>VIDEO!G47</f>
        <v>0</v>
      </c>
      <c r="F48" s="2">
        <f t="shared" si="0"/>
        <v>455</v>
      </c>
      <c r="G48" s="2">
        <f t="shared" si="1"/>
        <v>49</v>
      </c>
    </row>
    <row r="49" spans="2:7">
      <c r="B49" s="1">
        <v>45</v>
      </c>
      <c r="C49" s="3" t="s">
        <v>46</v>
      </c>
      <c r="D49" s="2">
        <f>INFOGRAFIS!D48</f>
        <v>450</v>
      </c>
      <c r="E49" s="2">
        <f>VIDEO!G48</f>
        <v>370</v>
      </c>
      <c r="F49" s="2">
        <f t="shared" si="0"/>
        <v>820</v>
      </c>
      <c r="G49" s="2">
        <f t="shared" si="1"/>
        <v>29</v>
      </c>
    </row>
    <row r="50" spans="2:7">
      <c r="B50" s="1">
        <v>46</v>
      </c>
      <c r="C50" s="3" t="s">
        <v>47</v>
      </c>
      <c r="D50" s="2">
        <f>INFOGRAFIS!D49</f>
        <v>470</v>
      </c>
      <c r="E50" s="2">
        <f>VIDEO!G49</f>
        <v>310</v>
      </c>
      <c r="F50" s="2">
        <f t="shared" si="0"/>
        <v>780</v>
      </c>
      <c r="G50" s="2">
        <f t="shared" si="1"/>
        <v>35</v>
      </c>
    </row>
    <row r="51" spans="2:7">
      <c r="B51" s="1">
        <v>47</v>
      </c>
      <c r="C51" s="3" t="s">
        <v>48</v>
      </c>
      <c r="D51" s="2">
        <f>INFOGRAFIS!D50</f>
        <v>0</v>
      </c>
      <c r="E51" s="2">
        <f>VIDEO!G50</f>
        <v>315</v>
      </c>
      <c r="F51" s="2">
        <f t="shared" si="0"/>
        <v>315</v>
      </c>
      <c r="G51" s="2">
        <f t="shared" si="1"/>
        <v>51</v>
      </c>
    </row>
    <row r="52" spans="2:7">
      <c r="B52" s="1">
        <v>48</v>
      </c>
      <c r="C52" s="3" t="s">
        <v>49</v>
      </c>
      <c r="D52" s="2">
        <f>INFOGRAFIS!D51</f>
        <v>445</v>
      </c>
      <c r="E52" s="2">
        <f>VIDEO!G51</f>
        <v>355</v>
      </c>
      <c r="F52" s="2">
        <f t="shared" si="0"/>
        <v>800</v>
      </c>
      <c r="G52" s="2">
        <f t="shared" si="1"/>
        <v>33</v>
      </c>
    </row>
    <row r="53" spans="2:7">
      <c r="B53" s="1">
        <v>49</v>
      </c>
      <c r="C53" s="3" t="s">
        <v>50</v>
      </c>
      <c r="D53" s="2">
        <f>INFOGRAFIS!D52</f>
        <v>460</v>
      </c>
      <c r="E53" s="2">
        <f>VIDEO!G52</f>
        <v>310</v>
      </c>
      <c r="F53" s="2">
        <f t="shared" si="0"/>
        <v>770</v>
      </c>
      <c r="G53" s="2">
        <f t="shared" si="1"/>
        <v>36</v>
      </c>
    </row>
    <row r="54" spans="2:7">
      <c r="B54" s="1">
        <v>50</v>
      </c>
      <c r="C54" s="3" t="s">
        <v>51</v>
      </c>
      <c r="D54" s="2">
        <f>INFOGRAFIS!D53</f>
        <v>500</v>
      </c>
      <c r="E54" s="2">
        <f>VIDEO!G53</f>
        <v>0</v>
      </c>
      <c r="F54" s="2">
        <f t="shared" si="0"/>
        <v>500</v>
      </c>
      <c r="G54" s="2">
        <f t="shared" si="1"/>
        <v>46</v>
      </c>
    </row>
    <row r="55" spans="2:7">
      <c r="B55" s="1">
        <v>51</v>
      </c>
      <c r="C55" s="3" t="s">
        <v>52</v>
      </c>
      <c r="D55" s="2">
        <f>INFOGRAFIS!D54</f>
        <v>370</v>
      </c>
      <c r="E55" s="2">
        <f>VIDEO!G54</f>
        <v>330</v>
      </c>
      <c r="F55" s="2">
        <f t="shared" si="0"/>
        <v>700</v>
      </c>
      <c r="G55" s="2">
        <f t="shared" si="1"/>
        <v>41</v>
      </c>
    </row>
    <row r="56" spans="2:7">
      <c r="B56" s="1">
        <v>52</v>
      </c>
      <c r="C56" s="3" t="s">
        <v>53</v>
      </c>
      <c r="D56" s="2">
        <f>INFOGRAFIS!D55</f>
        <v>585</v>
      </c>
      <c r="E56" s="2">
        <f>VIDEO!G55</f>
        <v>0</v>
      </c>
      <c r="F56" s="2">
        <f t="shared" si="0"/>
        <v>585</v>
      </c>
      <c r="G56" s="2">
        <f t="shared" si="1"/>
        <v>43</v>
      </c>
    </row>
  </sheetData>
  <mergeCells count="6">
    <mergeCell ref="B1:G1"/>
    <mergeCell ref="B3:B4"/>
    <mergeCell ref="C3:C4"/>
    <mergeCell ref="D3:E3"/>
    <mergeCell ref="F3:F4"/>
    <mergeCell ref="G3:G4"/>
  </mergeCells>
  <conditionalFormatting sqref="G3:G4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J67"/>
  <sheetViews>
    <sheetView tabSelected="1" workbookViewId="0">
      <selection activeCell="B58" sqref="B58:C67"/>
    </sheetView>
  </sheetViews>
  <sheetFormatPr defaultRowHeight="15"/>
  <cols>
    <col min="2" max="2" width="4.42578125" bestFit="1" customWidth="1"/>
    <col min="3" max="3" width="33.5703125" bestFit="1" customWidth="1"/>
    <col min="4" max="5" width="9.140625" style="35"/>
    <col min="6" max="7" width="11.85546875" style="35" bestFit="1" customWidth="1"/>
    <col min="8" max="8" width="9.140625" style="35"/>
    <col min="9" max="9" width="9.5703125" style="35" bestFit="1" customWidth="1"/>
    <col min="10" max="10" width="9.140625" style="35"/>
  </cols>
  <sheetData>
    <row r="1" spans="2:10" ht="18.75">
      <c r="B1" s="27" t="s">
        <v>78</v>
      </c>
      <c r="C1" s="27"/>
      <c r="D1" s="27"/>
      <c r="E1" s="27"/>
      <c r="F1" s="27"/>
      <c r="G1" s="27"/>
      <c r="H1" s="27"/>
      <c r="I1" s="27"/>
      <c r="J1" s="27"/>
    </row>
    <row r="3" spans="2:10">
      <c r="B3" s="28" t="s">
        <v>0</v>
      </c>
      <c r="C3" s="28" t="s">
        <v>1</v>
      </c>
      <c r="D3" s="28" t="s">
        <v>54</v>
      </c>
      <c r="E3" s="28"/>
      <c r="F3" s="28"/>
      <c r="G3" s="28"/>
      <c r="H3" s="28"/>
      <c r="I3" s="37" t="s">
        <v>55</v>
      </c>
      <c r="J3" s="38" t="s">
        <v>69</v>
      </c>
    </row>
    <row r="4" spans="2:10">
      <c r="B4" s="28"/>
      <c r="C4" s="28"/>
      <c r="D4" s="34" t="s">
        <v>70</v>
      </c>
      <c r="E4" s="34" t="s">
        <v>59</v>
      </c>
      <c r="F4" s="34" t="s">
        <v>71</v>
      </c>
      <c r="G4" s="34" t="s">
        <v>72</v>
      </c>
      <c r="H4" s="34" t="s">
        <v>73</v>
      </c>
      <c r="I4" s="37"/>
      <c r="J4" s="38"/>
    </row>
    <row r="5" spans="2:10">
      <c r="B5" s="2">
        <v>1</v>
      </c>
      <c r="C5" s="3" t="s">
        <v>2</v>
      </c>
      <c r="D5" s="3">
        <f>PP!G6</f>
        <v>1275</v>
      </c>
      <c r="E5" s="36">
        <f>PK!E5</f>
        <v>789.81723237597919</v>
      </c>
      <c r="F5" s="3">
        <f>TRAVELLING!I5</f>
        <v>207.5</v>
      </c>
      <c r="G5" s="3">
        <f>INFOGRAFIS!D4</f>
        <v>525</v>
      </c>
      <c r="H5" s="3">
        <f>VIDEO!G4</f>
        <v>360</v>
      </c>
      <c r="I5" s="36">
        <f>SUM(D5:H5)</f>
        <v>3157.3172323759791</v>
      </c>
      <c r="J5" s="3">
        <f>RANK(I5,$I$5:$I$56)</f>
        <v>13</v>
      </c>
    </row>
    <row r="6" spans="2:10">
      <c r="B6" s="2">
        <v>2</v>
      </c>
      <c r="C6" s="3" t="s">
        <v>3</v>
      </c>
      <c r="D6" s="3">
        <f>PP!G7</f>
        <v>860</v>
      </c>
      <c r="E6" s="36">
        <f>PK!E6</f>
        <v>604.60182767624019</v>
      </c>
      <c r="F6" s="3">
        <f>TRAVELLING!I6</f>
        <v>486</v>
      </c>
      <c r="G6" s="3">
        <f>INFOGRAFIS!D5</f>
        <v>630</v>
      </c>
      <c r="H6" s="3">
        <f>VIDEO!G5</f>
        <v>345</v>
      </c>
      <c r="I6" s="36">
        <f t="shared" ref="I6:I56" si="0">SUM(D6:H6)</f>
        <v>2925.6018276762402</v>
      </c>
      <c r="J6" s="3">
        <f t="shared" ref="J6:J56" si="1">RANK(I6,$I$5:$I$56)</f>
        <v>17</v>
      </c>
    </row>
    <row r="7" spans="2:10">
      <c r="B7" s="2">
        <v>3</v>
      </c>
      <c r="C7" s="3" t="s">
        <v>4</v>
      </c>
      <c r="D7" s="3">
        <f>PP!G8</f>
        <v>889</v>
      </c>
      <c r="E7" s="36">
        <f>PK!E7</f>
        <v>975.84856396866837</v>
      </c>
      <c r="F7" s="3">
        <f>TRAVELLING!I7</f>
        <v>348.5</v>
      </c>
      <c r="G7" s="3">
        <f>INFOGRAFIS!D6</f>
        <v>530</v>
      </c>
      <c r="H7" s="3">
        <f>VIDEO!G6</f>
        <v>400</v>
      </c>
      <c r="I7" s="36">
        <f t="shared" si="0"/>
        <v>3143.3485639686683</v>
      </c>
      <c r="J7" s="3">
        <f t="shared" si="1"/>
        <v>14</v>
      </c>
    </row>
    <row r="8" spans="2:10">
      <c r="B8" s="2">
        <v>4</v>
      </c>
      <c r="C8" s="3" t="s">
        <v>5</v>
      </c>
      <c r="D8" s="3">
        <f>PP!G9</f>
        <v>1285</v>
      </c>
      <c r="E8" s="36">
        <f>PK!E8</f>
        <v>1019.0926892950391</v>
      </c>
      <c r="F8" s="3">
        <f>TRAVELLING!I8</f>
        <v>296.5</v>
      </c>
      <c r="G8" s="3">
        <f>INFOGRAFIS!D7</f>
        <v>555</v>
      </c>
      <c r="H8" s="3">
        <f>VIDEO!G7</f>
        <v>410</v>
      </c>
      <c r="I8" s="36">
        <f t="shared" si="0"/>
        <v>3565.5926892950392</v>
      </c>
      <c r="J8" s="3">
        <f t="shared" si="1"/>
        <v>6</v>
      </c>
    </row>
    <row r="9" spans="2:10">
      <c r="B9" s="2">
        <v>5</v>
      </c>
      <c r="C9" s="3" t="s">
        <v>6</v>
      </c>
      <c r="D9" s="3">
        <f>PP!G10</f>
        <v>365</v>
      </c>
      <c r="E9" s="36">
        <f>PK!E9</f>
        <v>415.3067885117494</v>
      </c>
      <c r="F9" s="3">
        <f>TRAVELLING!I9</f>
        <v>150.5</v>
      </c>
      <c r="G9" s="3">
        <f>INFOGRAFIS!D8</f>
        <v>415</v>
      </c>
      <c r="H9" s="3">
        <f>VIDEO!G8</f>
        <v>0</v>
      </c>
      <c r="I9" s="36">
        <f t="shared" si="0"/>
        <v>1345.8067885117493</v>
      </c>
      <c r="J9" s="3">
        <f t="shared" si="1"/>
        <v>51</v>
      </c>
    </row>
    <row r="10" spans="2:10">
      <c r="B10" s="2">
        <v>6</v>
      </c>
      <c r="C10" s="3" t="s">
        <v>7</v>
      </c>
      <c r="D10" s="3">
        <f>PP!G11</f>
        <v>768</v>
      </c>
      <c r="E10" s="36">
        <f>PK!E10</f>
        <v>292.10182767624019</v>
      </c>
      <c r="F10" s="3">
        <f>TRAVELLING!I10</f>
        <v>275.5</v>
      </c>
      <c r="G10" s="3">
        <f>INFOGRAFIS!D9</f>
        <v>305</v>
      </c>
      <c r="H10" s="3">
        <f>VIDEO!G9</f>
        <v>0</v>
      </c>
      <c r="I10" s="36">
        <f t="shared" si="0"/>
        <v>1640.6018276762402</v>
      </c>
      <c r="J10" s="3">
        <f t="shared" si="1"/>
        <v>48</v>
      </c>
    </row>
    <row r="11" spans="2:10">
      <c r="B11" s="2">
        <v>7</v>
      </c>
      <c r="C11" s="3" t="s">
        <v>8</v>
      </c>
      <c r="D11" s="3">
        <f>PP!G12</f>
        <v>1145</v>
      </c>
      <c r="E11" s="36">
        <f>PK!E11</f>
        <v>921.18146214099227</v>
      </c>
      <c r="F11" s="3">
        <f>TRAVELLING!I11</f>
        <v>645</v>
      </c>
      <c r="G11" s="3">
        <f>INFOGRAFIS!D10</f>
        <v>485</v>
      </c>
      <c r="H11" s="3">
        <f>VIDEO!G10</f>
        <v>0</v>
      </c>
      <c r="I11" s="36">
        <f t="shared" si="0"/>
        <v>3196.1814621409922</v>
      </c>
      <c r="J11" s="3">
        <f t="shared" si="1"/>
        <v>11</v>
      </c>
    </row>
    <row r="12" spans="2:10">
      <c r="B12" s="2">
        <v>8</v>
      </c>
      <c r="C12" s="3" t="s">
        <v>9</v>
      </c>
      <c r="D12" s="3">
        <f>PP!G13</f>
        <v>1250</v>
      </c>
      <c r="E12" s="36">
        <f>PK!E12</f>
        <v>864.88250652741522</v>
      </c>
      <c r="F12" s="3">
        <f>TRAVELLING!I12</f>
        <v>554.5</v>
      </c>
      <c r="G12" s="3">
        <f>INFOGRAFIS!D11</f>
        <v>635</v>
      </c>
      <c r="H12" s="3">
        <f>VIDEO!G11</f>
        <v>420</v>
      </c>
      <c r="I12" s="36">
        <f t="shared" si="0"/>
        <v>3724.382506527415</v>
      </c>
      <c r="J12" s="3">
        <f t="shared" si="1"/>
        <v>2</v>
      </c>
    </row>
    <row r="13" spans="2:10">
      <c r="B13" s="2">
        <v>9</v>
      </c>
      <c r="C13" s="16" t="s">
        <v>10</v>
      </c>
      <c r="D13" s="16">
        <f>PP!G14</f>
        <v>1068</v>
      </c>
      <c r="E13" s="23">
        <f>PK!E13</f>
        <v>1071.3120104438642</v>
      </c>
      <c r="F13" s="16">
        <f>TRAVELLING!I13</f>
        <v>727.5</v>
      </c>
      <c r="G13" s="16">
        <f>INFOGRAFIS!D12</f>
        <v>675</v>
      </c>
      <c r="H13" s="16">
        <f>VIDEO!G12</f>
        <v>355</v>
      </c>
      <c r="I13" s="23">
        <f t="shared" si="0"/>
        <v>3896.812010443864</v>
      </c>
      <c r="J13" s="16">
        <f t="shared" si="1"/>
        <v>1</v>
      </c>
    </row>
    <row r="14" spans="2:10">
      <c r="B14" s="2">
        <v>10</v>
      </c>
      <c r="C14" s="3" t="s">
        <v>11</v>
      </c>
      <c r="D14" s="3">
        <f>PP!G15</f>
        <v>1145</v>
      </c>
      <c r="E14" s="36">
        <f>PK!E14</f>
        <v>333.71409921671017</v>
      </c>
      <c r="F14" s="3">
        <f>TRAVELLING!I14</f>
        <v>234</v>
      </c>
      <c r="G14" s="3">
        <f>INFOGRAFIS!D13</f>
        <v>465</v>
      </c>
      <c r="H14" s="3">
        <f>VIDEO!G13</f>
        <v>350</v>
      </c>
      <c r="I14" s="36">
        <f t="shared" si="0"/>
        <v>2527.7140992167101</v>
      </c>
      <c r="J14" s="3">
        <f t="shared" si="1"/>
        <v>26</v>
      </c>
    </row>
    <row r="15" spans="2:10">
      <c r="B15" s="2">
        <v>11</v>
      </c>
      <c r="C15" s="3" t="s">
        <v>12</v>
      </c>
      <c r="D15" s="3">
        <f>PP!G16</f>
        <v>860</v>
      </c>
      <c r="E15" s="36">
        <f>PK!E15</f>
        <v>119.94125326370757</v>
      </c>
      <c r="F15" s="3">
        <f>TRAVELLING!I15</f>
        <v>216.5</v>
      </c>
      <c r="G15" s="3">
        <f>INFOGRAFIS!D14</f>
        <v>505</v>
      </c>
      <c r="H15" s="3">
        <f>VIDEO!G14</f>
        <v>300</v>
      </c>
      <c r="I15" s="36">
        <f t="shared" si="0"/>
        <v>2001.4412532637075</v>
      </c>
      <c r="J15" s="3">
        <f t="shared" si="1"/>
        <v>39</v>
      </c>
    </row>
    <row r="16" spans="2:10">
      <c r="B16" s="2">
        <v>12</v>
      </c>
      <c r="C16" s="3" t="s">
        <v>13</v>
      </c>
      <c r="D16" s="3">
        <f>PP!G17</f>
        <v>430</v>
      </c>
      <c r="E16" s="36">
        <f>PK!E16</f>
        <v>145.23498694516971</v>
      </c>
      <c r="F16" s="3">
        <f>TRAVELLING!I16</f>
        <v>232</v>
      </c>
      <c r="G16" s="3">
        <f>INFOGRAFIS!D15</f>
        <v>560</v>
      </c>
      <c r="H16" s="3">
        <f>VIDEO!G15</f>
        <v>300</v>
      </c>
      <c r="I16" s="36">
        <f t="shared" si="0"/>
        <v>1667.2349869451696</v>
      </c>
      <c r="J16" s="3">
        <f t="shared" si="1"/>
        <v>46</v>
      </c>
    </row>
    <row r="17" spans="2:10">
      <c r="B17" s="2">
        <v>13</v>
      </c>
      <c r="C17" s="3" t="s">
        <v>14</v>
      </c>
      <c r="D17" s="3">
        <f>PP!G18</f>
        <v>1245</v>
      </c>
      <c r="E17" s="36">
        <f>PK!E17</f>
        <v>1050.0979112271539</v>
      </c>
      <c r="F17" s="3">
        <f>TRAVELLING!I17</f>
        <v>445</v>
      </c>
      <c r="G17" s="3">
        <f>INFOGRAFIS!D16</f>
        <v>495</v>
      </c>
      <c r="H17" s="3">
        <f>VIDEO!G16</f>
        <v>385</v>
      </c>
      <c r="I17" s="36">
        <f t="shared" si="0"/>
        <v>3620.0979112271539</v>
      </c>
      <c r="J17" s="3">
        <f t="shared" si="1"/>
        <v>3</v>
      </c>
    </row>
    <row r="18" spans="2:10">
      <c r="B18" s="2">
        <v>14</v>
      </c>
      <c r="C18" s="3" t="s">
        <v>15</v>
      </c>
      <c r="D18" s="3">
        <f>PP!G19</f>
        <v>1280</v>
      </c>
      <c r="E18" s="36">
        <f>PK!E18</f>
        <v>660.90078328981724</v>
      </c>
      <c r="F18" s="3">
        <f>TRAVELLING!I18</f>
        <v>610</v>
      </c>
      <c r="G18" s="3">
        <f>INFOGRAFIS!D17</f>
        <v>570</v>
      </c>
      <c r="H18" s="3">
        <f>VIDEO!G17</f>
        <v>410</v>
      </c>
      <c r="I18" s="36">
        <f t="shared" si="0"/>
        <v>3530.9007832898174</v>
      </c>
      <c r="J18" s="3">
        <f t="shared" si="1"/>
        <v>7</v>
      </c>
    </row>
    <row r="19" spans="2:10">
      <c r="B19" s="2">
        <v>15</v>
      </c>
      <c r="C19" s="3" t="s">
        <v>16</v>
      </c>
      <c r="D19" s="3">
        <f>PP!G20</f>
        <v>889</v>
      </c>
      <c r="E19" s="36">
        <f>PK!E19</f>
        <v>859.98694516971284</v>
      </c>
      <c r="F19" s="3">
        <f>TRAVELLING!I19</f>
        <v>446</v>
      </c>
      <c r="G19" s="3">
        <f>INFOGRAFIS!D18</f>
        <v>480</v>
      </c>
      <c r="H19" s="3">
        <f>VIDEO!G18</f>
        <v>350</v>
      </c>
      <c r="I19" s="36">
        <f t="shared" si="0"/>
        <v>3024.9869451697127</v>
      </c>
      <c r="J19" s="3">
        <f t="shared" si="1"/>
        <v>16</v>
      </c>
    </row>
    <row r="20" spans="2:10">
      <c r="B20" s="2">
        <v>16</v>
      </c>
      <c r="C20" s="3" t="s">
        <v>17</v>
      </c>
      <c r="D20" s="3">
        <f>PP!G21</f>
        <v>580</v>
      </c>
      <c r="E20" s="36">
        <f>PK!E20</f>
        <v>255.38511749347256</v>
      </c>
      <c r="F20" s="3">
        <f>TRAVELLING!I20</f>
        <v>336</v>
      </c>
      <c r="G20" s="3">
        <f>INFOGRAFIS!D19</f>
        <v>545</v>
      </c>
      <c r="H20" s="3">
        <f>VIDEO!G19</f>
        <v>422.5</v>
      </c>
      <c r="I20" s="36">
        <f t="shared" si="0"/>
        <v>2138.8851174934725</v>
      </c>
      <c r="J20" s="3">
        <f t="shared" si="1"/>
        <v>37</v>
      </c>
    </row>
    <row r="21" spans="2:10">
      <c r="B21" s="2">
        <v>17</v>
      </c>
      <c r="C21" s="3" t="s">
        <v>18</v>
      </c>
      <c r="D21" s="3">
        <f>PP!G22</f>
        <v>700</v>
      </c>
      <c r="E21" s="36">
        <f>PK!E21</f>
        <v>348.40078328981718</v>
      </c>
      <c r="F21" s="3">
        <f>TRAVELLING!I21</f>
        <v>387</v>
      </c>
      <c r="G21" s="3">
        <f>INFOGRAFIS!D20</f>
        <v>400</v>
      </c>
      <c r="H21" s="3">
        <f>VIDEO!G20</f>
        <v>310</v>
      </c>
      <c r="I21" s="36">
        <f t="shared" si="0"/>
        <v>2145.4007832898169</v>
      </c>
      <c r="J21" s="3">
        <f t="shared" si="1"/>
        <v>35</v>
      </c>
    </row>
    <row r="22" spans="2:10">
      <c r="B22" s="2">
        <v>18</v>
      </c>
      <c r="C22" s="3" t="s">
        <v>19</v>
      </c>
      <c r="D22" s="3">
        <f>PP!G23</f>
        <v>618</v>
      </c>
      <c r="E22" s="36">
        <f>PK!E22</f>
        <v>434.88903394255874</v>
      </c>
      <c r="F22" s="3">
        <f>TRAVELLING!I22</f>
        <v>341.5</v>
      </c>
      <c r="G22" s="3">
        <f>INFOGRAFIS!D21</f>
        <v>505</v>
      </c>
      <c r="H22" s="3">
        <f>VIDEO!G21</f>
        <v>0</v>
      </c>
      <c r="I22" s="36">
        <f t="shared" si="0"/>
        <v>1899.3890339425589</v>
      </c>
      <c r="J22" s="3">
        <f t="shared" si="1"/>
        <v>40</v>
      </c>
    </row>
    <row r="23" spans="2:10">
      <c r="B23" s="2">
        <v>19</v>
      </c>
      <c r="C23" s="3" t="s">
        <v>20</v>
      </c>
      <c r="D23" s="3">
        <f>PP!G24</f>
        <v>1305</v>
      </c>
      <c r="E23" s="36">
        <f>PK!E23</f>
        <v>950.5548302872063</v>
      </c>
      <c r="F23" s="3">
        <f>TRAVELLING!I23</f>
        <v>400</v>
      </c>
      <c r="G23" s="3">
        <f>INFOGRAFIS!D22</f>
        <v>590</v>
      </c>
      <c r="H23" s="3">
        <f>VIDEO!G22</f>
        <v>355</v>
      </c>
      <c r="I23" s="36">
        <f t="shared" si="0"/>
        <v>3600.5548302872062</v>
      </c>
      <c r="J23" s="3">
        <f t="shared" si="1"/>
        <v>5</v>
      </c>
    </row>
    <row r="24" spans="2:10">
      <c r="B24" s="2">
        <v>20</v>
      </c>
      <c r="C24" s="3" t="s">
        <v>21</v>
      </c>
      <c r="D24" s="3">
        <f>PP!G25</f>
        <v>783</v>
      </c>
      <c r="E24" s="36">
        <f>PK!E24</f>
        <v>735.96605744125327</v>
      </c>
      <c r="F24" s="3">
        <f>TRAVELLING!I24</f>
        <v>449</v>
      </c>
      <c r="G24" s="3">
        <f>INFOGRAFIS!D23</f>
        <v>470</v>
      </c>
      <c r="H24" s="3">
        <f>VIDEO!G23</f>
        <v>435</v>
      </c>
      <c r="I24" s="36">
        <f t="shared" si="0"/>
        <v>2872.9660574412533</v>
      </c>
      <c r="J24" s="3">
        <f t="shared" si="1"/>
        <v>18</v>
      </c>
    </row>
    <row r="25" spans="2:10">
      <c r="B25" s="2">
        <v>21</v>
      </c>
      <c r="C25" s="3" t="s">
        <v>22</v>
      </c>
      <c r="D25" s="3">
        <f>PP!G26</f>
        <v>948</v>
      </c>
      <c r="E25" s="36">
        <f>PK!E25</f>
        <v>909.75848563968657</v>
      </c>
      <c r="F25" s="3">
        <f>TRAVELLING!I25</f>
        <v>333</v>
      </c>
      <c r="G25" s="3">
        <f>INFOGRAFIS!D24</f>
        <v>490</v>
      </c>
      <c r="H25" s="3">
        <f>VIDEO!G24</f>
        <v>385</v>
      </c>
      <c r="I25" s="36">
        <f t="shared" si="0"/>
        <v>3065.7584856396866</v>
      </c>
      <c r="J25" s="3">
        <f t="shared" si="1"/>
        <v>15</v>
      </c>
    </row>
    <row r="26" spans="2:10">
      <c r="B26" s="2">
        <v>22</v>
      </c>
      <c r="C26" s="3" t="s">
        <v>23</v>
      </c>
      <c r="D26" s="3">
        <f>PP!G27</f>
        <v>670</v>
      </c>
      <c r="E26" s="36">
        <f>PK!E26</f>
        <v>593.99477806788514</v>
      </c>
      <c r="F26" s="3">
        <f>TRAVELLING!I26</f>
        <v>189.5</v>
      </c>
      <c r="G26" s="3">
        <f>INFOGRAFIS!D25</f>
        <v>500</v>
      </c>
      <c r="H26" s="3">
        <f>VIDEO!G25</f>
        <v>370</v>
      </c>
      <c r="I26" s="36">
        <f t="shared" si="0"/>
        <v>2323.4947780678849</v>
      </c>
      <c r="J26" s="3">
        <f t="shared" si="1"/>
        <v>30</v>
      </c>
    </row>
    <row r="27" spans="2:10">
      <c r="B27" s="2">
        <v>23</v>
      </c>
      <c r="C27" s="3" t="s">
        <v>24</v>
      </c>
      <c r="D27" s="3">
        <f>PP!G28</f>
        <v>863</v>
      </c>
      <c r="E27" s="36">
        <f>PK!E27</f>
        <v>560.54177545691903</v>
      </c>
      <c r="F27" s="3">
        <f>TRAVELLING!I27</f>
        <v>180</v>
      </c>
      <c r="G27" s="3">
        <f>INFOGRAFIS!D26</f>
        <v>470</v>
      </c>
      <c r="H27" s="3">
        <f>VIDEO!G26</f>
        <v>340</v>
      </c>
      <c r="I27" s="36">
        <f t="shared" si="0"/>
        <v>2413.5417754569189</v>
      </c>
      <c r="J27" s="3">
        <f t="shared" si="1"/>
        <v>29</v>
      </c>
    </row>
    <row r="28" spans="2:10">
      <c r="B28" s="2">
        <v>24</v>
      </c>
      <c r="C28" s="3" t="s">
        <v>25</v>
      </c>
      <c r="D28" s="3">
        <f>PP!G29</f>
        <v>797</v>
      </c>
      <c r="E28" s="36">
        <f>PK!E28</f>
        <v>1065.6005221932114</v>
      </c>
      <c r="F28" s="3">
        <f>TRAVELLING!I28</f>
        <v>428.5</v>
      </c>
      <c r="G28" s="3">
        <f>INFOGRAFIS!D27</f>
        <v>505</v>
      </c>
      <c r="H28" s="3">
        <f>VIDEO!G27</f>
        <v>0</v>
      </c>
      <c r="I28" s="36">
        <f t="shared" si="0"/>
        <v>2796.1005221932114</v>
      </c>
      <c r="J28" s="3">
        <f t="shared" si="1"/>
        <v>19</v>
      </c>
    </row>
    <row r="29" spans="2:10">
      <c r="B29" s="2">
        <v>25</v>
      </c>
      <c r="C29" s="3" t="s">
        <v>26</v>
      </c>
      <c r="D29" s="3">
        <f>PP!G30</f>
        <v>1050</v>
      </c>
      <c r="E29" s="36">
        <f>PK!E29</f>
        <v>1108.8446475195822</v>
      </c>
      <c r="F29" s="3">
        <f>TRAVELLING!I29</f>
        <v>565.5</v>
      </c>
      <c r="G29" s="3">
        <f>INFOGRAFIS!D28</f>
        <v>480</v>
      </c>
      <c r="H29" s="3">
        <f>VIDEO!G28</f>
        <v>410</v>
      </c>
      <c r="I29" s="36">
        <f t="shared" si="0"/>
        <v>3614.3446475195824</v>
      </c>
      <c r="J29" s="3">
        <f t="shared" si="1"/>
        <v>4</v>
      </c>
    </row>
    <row r="30" spans="2:10">
      <c r="B30" s="2">
        <v>26</v>
      </c>
      <c r="C30" s="3" t="s">
        <v>27</v>
      </c>
      <c r="D30" s="3">
        <f>PP!G31</f>
        <v>575</v>
      </c>
      <c r="E30" s="36">
        <f>PK!E30</f>
        <v>119.12532637075718</v>
      </c>
      <c r="F30" s="3">
        <f>TRAVELLING!I30</f>
        <v>133.5</v>
      </c>
      <c r="G30" s="3">
        <f>INFOGRAFIS!D29</f>
        <v>550</v>
      </c>
      <c r="H30" s="3">
        <f>VIDEO!G29</f>
        <v>385</v>
      </c>
      <c r="I30" s="36">
        <f t="shared" si="0"/>
        <v>1762.6253263707572</v>
      </c>
      <c r="J30" s="3">
        <f t="shared" si="1"/>
        <v>43</v>
      </c>
    </row>
    <row r="31" spans="2:10">
      <c r="B31" s="2">
        <v>27</v>
      </c>
      <c r="C31" s="3" t="s">
        <v>28</v>
      </c>
      <c r="D31" s="3">
        <f>PP!G32</f>
        <v>427</v>
      </c>
      <c r="E31" s="36">
        <f>PK!E31</f>
        <v>721.27937336814625</v>
      </c>
      <c r="F31" s="3">
        <f>TRAVELLING!I31</f>
        <v>517.5</v>
      </c>
      <c r="G31" s="3">
        <f>INFOGRAFIS!D30</f>
        <v>500</v>
      </c>
      <c r="H31" s="3">
        <f>VIDEO!G30</f>
        <v>380</v>
      </c>
      <c r="I31" s="36">
        <f t="shared" si="0"/>
        <v>2545.7793733681465</v>
      </c>
      <c r="J31" s="3">
        <f t="shared" si="1"/>
        <v>25</v>
      </c>
    </row>
    <row r="32" spans="2:10">
      <c r="B32" s="2">
        <v>28</v>
      </c>
      <c r="C32" s="3" t="s">
        <v>29</v>
      </c>
      <c r="D32" s="3">
        <f>PP!G33</f>
        <v>605</v>
      </c>
      <c r="E32" s="36">
        <f>PK!E32</f>
        <v>547.48694516971284</v>
      </c>
      <c r="F32" s="3">
        <f>TRAVELLING!I32</f>
        <v>156</v>
      </c>
      <c r="G32" s="3">
        <f>INFOGRAFIS!D31</f>
        <v>525</v>
      </c>
      <c r="H32" s="3">
        <f>VIDEO!G31</f>
        <v>365</v>
      </c>
      <c r="I32" s="36">
        <f t="shared" si="0"/>
        <v>2198.4869451697127</v>
      </c>
      <c r="J32" s="3">
        <f t="shared" si="1"/>
        <v>33</v>
      </c>
    </row>
    <row r="33" spans="2:10">
      <c r="B33" s="2">
        <v>29</v>
      </c>
      <c r="C33" s="3" t="s">
        <v>30</v>
      </c>
      <c r="D33" s="3">
        <f>PP!G34</f>
        <v>710</v>
      </c>
      <c r="E33" s="36">
        <f>PK!E33</f>
        <v>563.80548302872069</v>
      </c>
      <c r="F33" s="3">
        <f>TRAVELLING!I33</f>
        <v>366</v>
      </c>
      <c r="G33" s="3">
        <f>INFOGRAFIS!D32</f>
        <v>640</v>
      </c>
      <c r="H33" s="3">
        <f>VIDEO!G32</f>
        <v>380</v>
      </c>
      <c r="I33" s="36">
        <f t="shared" si="0"/>
        <v>2659.8054830287206</v>
      </c>
      <c r="J33" s="3">
        <f t="shared" si="1"/>
        <v>23</v>
      </c>
    </row>
    <row r="34" spans="2:10">
      <c r="B34" s="2">
        <v>30</v>
      </c>
      <c r="C34" s="3" t="s">
        <v>31</v>
      </c>
      <c r="D34" s="3">
        <f>PP!G35</f>
        <v>887</v>
      </c>
      <c r="E34" s="36">
        <f>PK!E34</f>
        <v>330.45039164490862</v>
      </c>
      <c r="F34" s="3">
        <f>TRAVELLING!I34</f>
        <v>516.5</v>
      </c>
      <c r="G34" s="3">
        <f>INFOGRAFIS!D33</f>
        <v>555</v>
      </c>
      <c r="H34" s="3">
        <f>VIDEO!G33</f>
        <v>395</v>
      </c>
      <c r="I34" s="36">
        <f t="shared" si="0"/>
        <v>2683.9503916449084</v>
      </c>
      <c r="J34" s="3">
        <f t="shared" si="1"/>
        <v>22</v>
      </c>
    </row>
    <row r="35" spans="2:10">
      <c r="B35" s="2">
        <v>31</v>
      </c>
      <c r="C35" s="3" t="s">
        <v>32</v>
      </c>
      <c r="D35" s="3">
        <f>PP!G36</f>
        <v>850</v>
      </c>
      <c r="E35" s="36">
        <f>PK!E35</f>
        <v>728.62271540469976</v>
      </c>
      <c r="F35" s="3">
        <f>TRAVELLING!I35</f>
        <v>186.5</v>
      </c>
      <c r="G35" s="3">
        <f>INFOGRAFIS!D34</f>
        <v>480</v>
      </c>
      <c r="H35" s="3">
        <f>VIDEO!G34</f>
        <v>0</v>
      </c>
      <c r="I35" s="36">
        <f t="shared" si="0"/>
        <v>2245.1227154046996</v>
      </c>
      <c r="J35" s="3">
        <f t="shared" si="1"/>
        <v>32</v>
      </c>
    </row>
    <row r="36" spans="2:10">
      <c r="B36" s="2">
        <v>32</v>
      </c>
      <c r="C36" s="3" t="s">
        <v>33</v>
      </c>
      <c r="D36" s="3">
        <f>PP!G37</f>
        <v>1034</v>
      </c>
      <c r="E36" s="36">
        <f>PK!E36</f>
        <v>801.24020887728466</v>
      </c>
      <c r="F36" s="3">
        <f>TRAVELLING!I36</f>
        <v>501</v>
      </c>
      <c r="G36" s="3">
        <f>INFOGRAFIS!D35</f>
        <v>605</v>
      </c>
      <c r="H36" s="3">
        <f>VIDEO!G35</f>
        <v>360</v>
      </c>
      <c r="I36" s="36">
        <f t="shared" si="0"/>
        <v>3301.2402088772847</v>
      </c>
      <c r="J36" s="3">
        <f t="shared" si="1"/>
        <v>10</v>
      </c>
    </row>
    <row r="37" spans="2:10">
      <c r="B37" s="2">
        <v>33</v>
      </c>
      <c r="C37" s="3" t="s">
        <v>34</v>
      </c>
      <c r="D37" s="3">
        <f>PP!G38</f>
        <v>776</v>
      </c>
      <c r="E37" s="36">
        <f>PK!E37</f>
        <v>20.398172323759795</v>
      </c>
      <c r="F37" s="3">
        <f>TRAVELLING!I37</f>
        <v>105</v>
      </c>
      <c r="G37" s="3">
        <f>INFOGRAFIS!D36</f>
        <v>485</v>
      </c>
      <c r="H37" s="3">
        <f>VIDEO!G36</f>
        <v>385</v>
      </c>
      <c r="I37" s="36">
        <f t="shared" si="0"/>
        <v>1771.3981723237598</v>
      </c>
      <c r="J37" s="3">
        <f t="shared" si="1"/>
        <v>42</v>
      </c>
    </row>
    <row r="38" spans="2:10">
      <c r="B38" s="2">
        <v>34</v>
      </c>
      <c r="C38" s="3" t="s">
        <v>35</v>
      </c>
      <c r="D38" s="3">
        <f>PP!G39</f>
        <v>923</v>
      </c>
      <c r="E38" s="36">
        <f>PK!E38</f>
        <v>793.89686684073104</v>
      </c>
      <c r="F38" s="3">
        <f>TRAVELLING!I38</f>
        <v>289.5</v>
      </c>
      <c r="G38" s="3">
        <f>INFOGRAFIS!D37</f>
        <v>395</v>
      </c>
      <c r="H38" s="3">
        <f>VIDEO!G37</f>
        <v>335</v>
      </c>
      <c r="I38" s="36">
        <f t="shared" si="0"/>
        <v>2736.396866840731</v>
      </c>
      <c r="J38" s="3">
        <f t="shared" si="1"/>
        <v>21</v>
      </c>
    </row>
    <row r="39" spans="2:10">
      <c r="B39" s="2">
        <v>35</v>
      </c>
      <c r="C39" s="3" t="s">
        <v>36</v>
      </c>
      <c r="D39" s="3">
        <f>PP!G40</f>
        <v>483</v>
      </c>
      <c r="E39" s="36">
        <f>PK!E39</f>
        <v>324.73890339425589</v>
      </c>
      <c r="F39" s="3">
        <f>TRAVELLING!I39</f>
        <v>264.5</v>
      </c>
      <c r="G39" s="3">
        <f>INFOGRAFIS!D38</f>
        <v>435</v>
      </c>
      <c r="H39" s="3">
        <f>VIDEO!G38</f>
        <v>285</v>
      </c>
      <c r="I39" s="36">
        <f t="shared" si="0"/>
        <v>1792.2389033942559</v>
      </c>
      <c r="J39" s="3">
        <f t="shared" si="1"/>
        <v>41</v>
      </c>
    </row>
    <row r="40" spans="2:10">
      <c r="B40" s="2">
        <v>36</v>
      </c>
      <c r="C40" s="3" t="s">
        <v>37</v>
      </c>
      <c r="D40" s="3">
        <f>PP!G41</f>
        <v>743</v>
      </c>
      <c r="E40" s="36">
        <f>PK!E40</f>
        <v>95.463446475195838</v>
      </c>
      <c r="F40" s="3">
        <f>TRAVELLING!I40</f>
        <v>148</v>
      </c>
      <c r="G40" s="3">
        <f>INFOGRAFIS!D39</f>
        <v>460</v>
      </c>
      <c r="H40" s="3">
        <f>VIDEO!G39</f>
        <v>305</v>
      </c>
      <c r="I40" s="36">
        <f t="shared" si="0"/>
        <v>1751.4634464751957</v>
      </c>
      <c r="J40" s="3">
        <f t="shared" si="1"/>
        <v>44</v>
      </c>
    </row>
    <row r="41" spans="2:10">
      <c r="B41" s="2">
        <v>37</v>
      </c>
      <c r="C41" s="3" t="s">
        <v>38</v>
      </c>
      <c r="D41" s="3">
        <f>PP!G42</f>
        <v>525</v>
      </c>
      <c r="E41" s="36">
        <f>PK!E41</f>
        <v>263.54438642297652</v>
      </c>
      <c r="F41" s="3">
        <f>TRAVELLING!I41</f>
        <v>81</v>
      </c>
      <c r="G41" s="3">
        <f>INFOGRAFIS!D40</f>
        <v>455</v>
      </c>
      <c r="H41" s="3">
        <f>VIDEO!G40</f>
        <v>345</v>
      </c>
      <c r="I41" s="36">
        <f t="shared" si="0"/>
        <v>1669.5443864229765</v>
      </c>
      <c r="J41" s="3">
        <f t="shared" si="1"/>
        <v>45</v>
      </c>
    </row>
    <row r="42" spans="2:10">
      <c r="B42" s="2">
        <v>38</v>
      </c>
      <c r="C42" s="3" t="s">
        <v>39</v>
      </c>
      <c r="D42" s="3">
        <f>PP!G43</f>
        <v>775</v>
      </c>
      <c r="E42" s="36">
        <f>PK!E42</f>
        <v>597.25848563968668</v>
      </c>
      <c r="F42" s="3">
        <f>TRAVELLING!I42</f>
        <v>153.5</v>
      </c>
      <c r="G42" s="3">
        <f>INFOGRAFIS!D41</f>
        <v>585</v>
      </c>
      <c r="H42" s="3">
        <f>VIDEO!G41</f>
        <v>320</v>
      </c>
      <c r="I42" s="36">
        <f t="shared" si="0"/>
        <v>2430.7584856396866</v>
      </c>
      <c r="J42" s="3">
        <f t="shared" si="1"/>
        <v>28</v>
      </c>
    </row>
    <row r="43" spans="2:10">
      <c r="B43" s="2">
        <v>39</v>
      </c>
      <c r="C43" s="3" t="s">
        <v>40</v>
      </c>
      <c r="D43" s="3">
        <f>PP!G44</f>
        <v>1214</v>
      </c>
      <c r="E43" s="36">
        <f>PK!E43</f>
        <v>752.284595300261</v>
      </c>
      <c r="F43" s="3">
        <f>TRAVELLING!I43</f>
        <v>566</v>
      </c>
      <c r="G43" s="3">
        <f>INFOGRAFIS!D42</f>
        <v>645</v>
      </c>
      <c r="H43" s="3">
        <f>VIDEO!G42</f>
        <v>325</v>
      </c>
      <c r="I43" s="36">
        <f t="shared" si="0"/>
        <v>3502.2845953002611</v>
      </c>
      <c r="J43" s="3">
        <f t="shared" si="1"/>
        <v>9</v>
      </c>
    </row>
    <row r="44" spans="2:10">
      <c r="B44" s="2">
        <v>40</v>
      </c>
      <c r="C44" s="3" t="s">
        <v>41</v>
      </c>
      <c r="D44" s="3">
        <f>PP!G45</f>
        <v>1175</v>
      </c>
      <c r="E44" s="36">
        <f>PK!E44</f>
        <v>953.00261096605743</v>
      </c>
      <c r="F44" s="3">
        <f>TRAVELLING!I44</f>
        <v>450</v>
      </c>
      <c r="G44" s="3">
        <f>INFOGRAFIS!D43</f>
        <v>550</v>
      </c>
      <c r="H44" s="3">
        <f>VIDEO!G43</f>
        <v>380</v>
      </c>
      <c r="I44" s="36">
        <f t="shared" si="0"/>
        <v>3508.0026109660575</v>
      </c>
      <c r="J44" s="3">
        <f t="shared" si="1"/>
        <v>8</v>
      </c>
    </row>
    <row r="45" spans="2:10">
      <c r="B45" s="2">
        <v>41</v>
      </c>
      <c r="C45" s="3" t="s">
        <v>42</v>
      </c>
      <c r="D45" s="3">
        <f>PP!G46</f>
        <v>544</v>
      </c>
      <c r="E45" s="36">
        <f>PK!E45</f>
        <v>562.17362924281986</v>
      </c>
      <c r="F45" s="3">
        <f>TRAVELLING!I45</f>
        <v>182.5</v>
      </c>
      <c r="G45" s="3">
        <f>INFOGRAFIS!D44</f>
        <v>460</v>
      </c>
      <c r="H45" s="3">
        <f>VIDEO!G44</f>
        <v>395</v>
      </c>
      <c r="I45" s="36">
        <f t="shared" si="0"/>
        <v>2143.67362924282</v>
      </c>
      <c r="J45" s="3">
        <f t="shared" si="1"/>
        <v>36</v>
      </c>
    </row>
    <row r="46" spans="2:10">
      <c r="B46" s="2">
        <v>42</v>
      </c>
      <c r="C46" s="3" t="s">
        <v>43</v>
      </c>
      <c r="D46" s="3">
        <f>PP!G47</f>
        <v>1081</v>
      </c>
      <c r="E46" s="36">
        <f>PK!E46</f>
        <v>215.40469973890339</v>
      </c>
      <c r="F46" s="3">
        <f>TRAVELLING!I46</f>
        <v>206.5</v>
      </c>
      <c r="G46" s="3">
        <f>INFOGRAFIS!D45</f>
        <v>565</v>
      </c>
      <c r="H46" s="3">
        <f>VIDEO!G45</f>
        <v>405</v>
      </c>
      <c r="I46" s="36">
        <f t="shared" si="0"/>
        <v>2472.9046997389032</v>
      </c>
      <c r="J46" s="3">
        <f t="shared" si="1"/>
        <v>27</v>
      </c>
    </row>
    <row r="47" spans="2:10">
      <c r="B47" s="2">
        <v>43</v>
      </c>
      <c r="C47" s="3" t="s">
        <v>44</v>
      </c>
      <c r="D47" s="3">
        <f>PP!G48</f>
        <v>905</v>
      </c>
      <c r="E47" s="36">
        <f>PK!E47</f>
        <v>907.31070496083544</v>
      </c>
      <c r="F47" s="3">
        <f>TRAVELLING!I47</f>
        <v>243.5</v>
      </c>
      <c r="G47" s="3">
        <f>INFOGRAFIS!D46</f>
        <v>390</v>
      </c>
      <c r="H47" s="3">
        <f>VIDEO!G46</f>
        <v>295</v>
      </c>
      <c r="I47" s="36">
        <f t="shared" si="0"/>
        <v>2740.8107049608352</v>
      </c>
      <c r="J47" s="3">
        <f t="shared" si="1"/>
        <v>20</v>
      </c>
    </row>
    <row r="48" spans="2:10">
      <c r="B48" s="2">
        <v>44</v>
      </c>
      <c r="C48" s="3" t="s">
        <v>45</v>
      </c>
      <c r="D48" s="3">
        <f>PP!G49</f>
        <v>538</v>
      </c>
      <c r="E48" s="36">
        <f>PK!E48</f>
        <v>122.38903394255875</v>
      </c>
      <c r="F48" s="3">
        <f>TRAVELLING!I48</f>
        <v>95.5</v>
      </c>
      <c r="G48" s="3">
        <f>INFOGRAFIS!D47</f>
        <v>455</v>
      </c>
      <c r="H48" s="3">
        <f>VIDEO!G47</f>
        <v>0</v>
      </c>
      <c r="I48" s="36">
        <f t="shared" si="0"/>
        <v>1210.8890339425589</v>
      </c>
      <c r="J48" s="3">
        <f t="shared" si="1"/>
        <v>52</v>
      </c>
    </row>
    <row r="49" spans="2:10">
      <c r="B49" s="2">
        <v>45</v>
      </c>
      <c r="C49" s="3" t="s">
        <v>46</v>
      </c>
      <c r="D49" s="3">
        <f>PP!G50</f>
        <v>875</v>
      </c>
      <c r="E49" s="36">
        <f>PK!E49</f>
        <v>261.91253263707569</v>
      </c>
      <c r="F49" s="3">
        <f>TRAVELLING!I49</f>
        <v>197.5</v>
      </c>
      <c r="G49" s="3">
        <f>INFOGRAFIS!D48</f>
        <v>450</v>
      </c>
      <c r="H49" s="3">
        <f>VIDEO!G48</f>
        <v>370</v>
      </c>
      <c r="I49" s="36">
        <f t="shared" si="0"/>
        <v>2154.4125326370759</v>
      </c>
      <c r="J49" s="3">
        <f t="shared" si="1"/>
        <v>34</v>
      </c>
    </row>
    <row r="50" spans="2:10">
      <c r="B50" s="2">
        <v>46</v>
      </c>
      <c r="C50" s="3" t="s">
        <v>47</v>
      </c>
      <c r="D50" s="3">
        <f>PP!G51</f>
        <v>863</v>
      </c>
      <c r="E50" s="36">
        <f>PK!E50</f>
        <v>1038.6749347258485</v>
      </c>
      <c r="F50" s="3">
        <f>TRAVELLING!I50</f>
        <v>513</v>
      </c>
      <c r="G50" s="3">
        <f>INFOGRAFIS!D49</f>
        <v>470</v>
      </c>
      <c r="H50" s="3">
        <f>VIDEO!G49</f>
        <v>310</v>
      </c>
      <c r="I50" s="36">
        <f t="shared" si="0"/>
        <v>3194.6749347258483</v>
      </c>
      <c r="J50" s="3">
        <f t="shared" si="1"/>
        <v>12</v>
      </c>
    </row>
    <row r="51" spans="2:10">
      <c r="B51" s="2">
        <v>47</v>
      </c>
      <c r="C51" s="3" t="s">
        <v>48</v>
      </c>
      <c r="D51" s="3">
        <f>PP!G52</f>
        <v>708</v>
      </c>
      <c r="E51" s="36">
        <f>PK!E51</f>
        <v>124.02088772845953</v>
      </c>
      <c r="F51" s="3">
        <f>TRAVELLING!I51</f>
        <v>389.5</v>
      </c>
      <c r="G51" s="3">
        <f>INFOGRAFIS!D50</f>
        <v>0</v>
      </c>
      <c r="H51" s="3">
        <f>VIDEO!G50</f>
        <v>315</v>
      </c>
      <c r="I51" s="36">
        <f t="shared" si="0"/>
        <v>1536.5208877284595</v>
      </c>
      <c r="J51" s="3">
        <f t="shared" si="1"/>
        <v>49</v>
      </c>
    </row>
    <row r="52" spans="2:10">
      <c r="B52" s="2">
        <v>48</v>
      </c>
      <c r="C52" s="3" t="s">
        <v>49</v>
      </c>
      <c r="D52" s="3">
        <f>PP!G53</f>
        <v>751</v>
      </c>
      <c r="E52" s="36">
        <f>PK!E52</f>
        <v>650.29373368146207</v>
      </c>
      <c r="F52" s="3">
        <f>TRAVELLING!I52</f>
        <v>348.5</v>
      </c>
      <c r="G52" s="3">
        <f>INFOGRAFIS!D51</f>
        <v>445</v>
      </c>
      <c r="H52" s="3">
        <f>VIDEO!G51</f>
        <v>355</v>
      </c>
      <c r="I52" s="36">
        <f t="shared" si="0"/>
        <v>2549.7937336814621</v>
      </c>
      <c r="J52" s="3">
        <f t="shared" si="1"/>
        <v>24</v>
      </c>
    </row>
    <row r="53" spans="2:10">
      <c r="B53" s="2">
        <v>49</v>
      </c>
      <c r="C53" s="3" t="s">
        <v>50</v>
      </c>
      <c r="D53" s="3">
        <f>PP!G54</f>
        <v>595</v>
      </c>
      <c r="E53" s="36">
        <f>PK!E53</f>
        <v>652.74151436031343</v>
      </c>
      <c r="F53" s="3">
        <f>TRAVELLING!I53</f>
        <v>115</v>
      </c>
      <c r="G53" s="3">
        <f>INFOGRAFIS!D52</f>
        <v>460</v>
      </c>
      <c r="H53" s="3">
        <f>VIDEO!G52</f>
        <v>310</v>
      </c>
      <c r="I53" s="36">
        <f t="shared" si="0"/>
        <v>2132.7415143603134</v>
      </c>
      <c r="J53" s="3">
        <f t="shared" si="1"/>
        <v>38</v>
      </c>
    </row>
    <row r="54" spans="2:10">
      <c r="B54" s="2">
        <v>50</v>
      </c>
      <c r="C54" s="3" t="s">
        <v>51</v>
      </c>
      <c r="D54" s="3">
        <f>PP!G55</f>
        <v>325</v>
      </c>
      <c r="E54" s="36">
        <f>PK!E54</f>
        <v>189.29503916449087</v>
      </c>
      <c r="F54" s="3">
        <f>TRAVELLING!I54</f>
        <v>355.5</v>
      </c>
      <c r="G54" s="3">
        <f>INFOGRAFIS!D53</f>
        <v>500</v>
      </c>
      <c r="H54" s="3">
        <f>VIDEO!G53</f>
        <v>0</v>
      </c>
      <c r="I54" s="36">
        <f t="shared" si="0"/>
        <v>1369.7950391644908</v>
      </c>
      <c r="J54" s="3">
        <f t="shared" si="1"/>
        <v>50</v>
      </c>
    </row>
    <row r="55" spans="2:10">
      <c r="B55" s="2">
        <v>51</v>
      </c>
      <c r="C55" s="3" t="s">
        <v>52</v>
      </c>
      <c r="D55" s="3">
        <f>PP!G56</f>
        <v>649</v>
      </c>
      <c r="E55" s="36">
        <f>PK!E55</f>
        <v>150.13054830287206</v>
      </c>
      <c r="F55" s="3">
        <f>TRAVELLING!I55</f>
        <v>142</v>
      </c>
      <c r="G55" s="3">
        <f>INFOGRAFIS!D54</f>
        <v>370</v>
      </c>
      <c r="H55" s="3">
        <f>VIDEO!G54</f>
        <v>330</v>
      </c>
      <c r="I55" s="36">
        <f t="shared" si="0"/>
        <v>1641.1305483028721</v>
      </c>
      <c r="J55" s="3">
        <f t="shared" si="1"/>
        <v>47</v>
      </c>
    </row>
    <row r="56" spans="2:10">
      <c r="B56" s="2">
        <v>52</v>
      </c>
      <c r="C56" s="3" t="s">
        <v>53</v>
      </c>
      <c r="D56" s="3">
        <f>PP!G57</f>
        <v>825</v>
      </c>
      <c r="E56" s="36">
        <f>PK!E56</f>
        <v>550.75065274151439</v>
      </c>
      <c r="F56" s="3">
        <f>TRAVELLING!I56</f>
        <v>357.5</v>
      </c>
      <c r="G56" s="3">
        <f>INFOGRAFIS!D55</f>
        <v>585</v>
      </c>
      <c r="H56" s="3">
        <f>VIDEO!G55</f>
        <v>0</v>
      </c>
      <c r="I56" s="36">
        <f t="shared" si="0"/>
        <v>2318.2506527415144</v>
      </c>
      <c r="J56" s="3">
        <f t="shared" si="1"/>
        <v>31</v>
      </c>
    </row>
    <row r="58" spans="2:10">
      <c r="B58" s="35"/>
      <c r="C58" s="35"/>
      <c r="I58"/>
      <c r="J58"/>
    </row>
    <row r="59" spans="2:10">
      <c r="B59" s="35"/>
      <c r="C59" s="35"/>
      <c r="I59"/>
      <c r="J59"/>
    </row>
    <row r="60" spans="2:10">
      <c r="B60" s="35"/>
      <c r="C60" s="35"/>
      <c r="I60"/>
      <c r="J60"/>
    </row>
    <row r="61" spans="2:10">
      <c r="B61" s="35"/>
      <c r="C61" s="35"/>
      <c r="I61"/>
      <c r="J61"/>
    </row>
    <row r="62" spans="2:10">
      <c r="B62" s="35"/>
      <c r="C62" s="35"/>
      <c r="I62"/>
      <c r="J62"/>
    </row>
    <row r="63" spans="2:10">
      <c r="B63" s="35"/>
      <c r="C63" s="35"/>
      <c r="I63"/>
      <c r="J63"/>
    </row>
    <row r="64" spans="2:10">
      <c r="B64" s="35"/>
      <c r="C64" s="35"/>
      <c r="I64"/>
      <c r="J64"/>
    </row>
    <row r="65" spans="2:10">
      <c r="B65" s="35"/>
      <c r="C65" s="35"/>
      <c r="I65"/>
      <c r="J65"/>
    </row>
    <row r="66" spans="2:10">
      <c r="B66" s="35"/>
      <c r="C66" s="35"/>
      <c r="I66"/>
      <c r="J66"/>
    </row>
    <row r="67" spans="2:10">
      <c r="B67" s="35"/>
      <c r="C67" s="35"/>
      <c r="I67"/>
      <c r="J67"/>
    </row>
  </sheetData>
  <mergeCells count="6">
    <mergeCell ref="B1:J1"/>
    <mergeCell ref="B3:B4"/>
    <mergeCell ref="C3:C4"/>
    <mergeCell ref="D3:H3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PP</vt:lpstr>
      <vt:lpstr>PK</vt:lpstr>
      <vt:lpstr>TRAVELLING</vt:lpstr>
      <vt:lpstr>INFOGRAFIS</vt:lpstr>
      <vt:lpstr>VIDEO</vt:lpstr>
      <vt:lpstr>LOMBA UTAMA</vt:lpstr>
      <vt:lpstr>LOMBA PENUNJANG</vt:lpstr>
      <vt:lpstr>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b4mb4n6r</dc:creator>
  <cp:lastModifiedBy>b4mb4n6r</cp:lastModifiedBy>
  <cp:lastPrinted>2019-12-15T05:02:50Z</cp:lastPrinted>
  <dcterms:created xsi:type="dcterms:W3CDTF">2019-12-15T00:01:41Z</dcterms:created>
  <dcterms:modified xsi:type="dcterms:W3CDTF">2019-12-15T06:04:42Z</dcterms:modified>
</cp:coreProperties>
</file>